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howInkAnnotation="0" codeName="ThisWorkbook" defaultThemeVersion="124226"/>
  <mc:AlternateContent xmlns:mc="http://schemas.openxmlformats.org/markup-compatibility/2006">
    <mc:Choice Requires="x15">
      <x15ac:absPath xmlns:x15ac="http://schemas.microsoft.com/office/spreadsheetml/2010/11/ac" url="U:\Offshore Wind Consortium\1-Solicitation\Solicitation_3.0\Solicitation Contents\Haiyan Submitted_07292021\"/>
    </mc:Choice>
  </mc:AlternateContent>
  <xr:revisionPtr revIDLastSave="0" documentId="13_ncr:1_{709788EF-2171-4BED-BB85-8FAB81B1D4D1}" xr6:coauthVersionLast="47" xr6:coauthVersionMax="47" xr10:uidLastSave="{00000000-0000-0000-0000-000000000000}"/>
  <bookViews>
    <workbookView xWindow="-120" yWindow="-120" windowWidth="20730" windowHeight="11310" tabRatio="828"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Indirect'!$I:$J</definedName>
    <definedName name="Z_5BEC5FDE_32D0_42EF_8D2A_06DCBD4F05CC_.wvu.PrintArea" localSheetId="1" hidden="1">'a. Personnel'!$A$1:$Q$37</definedName>
    <definedName name="Z_5BEC5FDE_32D0_42EF_8D2A_06DCBD4F05CC_.wvu.PrintArea" localSheetId="2" hidden="1">'b. Fringe'!$A$1:$N$21</definedName>
    <definedName name="Z_5BEC5FDE_32D0_42EF_8D2A_06DCBD4F05CC_.wvu.PrintArea" localSheetId="6" hidden="1">'f. Contractual'!$B$1:$H$30</definedName>
    <definedName name="Z_5BEC5FDE_32D0_42EF_8D2A_06DCBD4F05CC_.wvu.PrintArea" localSheetId="7" hidden="1">'g. Construction'!$B$1:$E$38</definedName>
    <definedName name="Z_5BEC5FDE_32D0_42EF_8D2A_06DCBD4F05CC_.wvu.PrintArea" localSheetId="8" hidden="1">'h. Other'!$B$1:$E$40</definedName>
    <definedName name="Z_5BEC5FDE_32D0_42EF_8D2A_06DCBD4F05CC_.wvu.PrintArea" localSheetId="9" hidden="1">'i. Indirect'!$A$1:$H$25</definedName>
    <definedName name="Z_5BEC5FDE_32D0_42EF_8D2A_06DCBD4F05CC_.wvu.PrintArea" localSheetId="10" hidden="1">'j. Cost Share'!$A$1:$H$20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Indirect'!$I:$J</definedName>
    <definedName name="Z_6588CF8C_0BB8_4786_9A46_0A2D10254132_.wvu.PrintArea" localSheetId="1" hidden="1">'a. Personnel'!$A$1:$Q$37</definedName>
    <definedName name="Z_6588CF8C_0BB8_4786_9A46_0A2D10254132_.wvu.PrintArea" localSheetId="2" hidden="1">'b. Fringe'!$A$1:$N$21</definedName>
    <definedName name="Z_6588CF8C_0BB8_4786_9A46_0A2D10254132_.wvu.PrintArea" localSheetId="6" hidden="1">'f. Contractual'!$B$1:$H$30</definedName>
    <definedName name="Z_6588CF8C_0BB8_4786_9A46_0A2D10254132_.wvu.PrintArea" localSheetId="7" hidden="1">'g. Construction'!$B$1:$E$38</definedName>
    <definedName name="Z_6588CF8C_0BB8_4786_9A46_0A2D10254132_.wvu.PrintArea" localSheetId="8" hidden="1">'h. Other'!$B$1:$E$40</definedName>
    <definedName name="Z_6588CF8C_0BB8_4786_9A46_0A2D10254132_.wvu.PrintArea" localSheetId="9" hidden="1">'i. Indirect'!$A$1:$H$25</definedName>
    <definedName name="Z_6588CF8C_0BB8_4786_9A46_0A2D10254132_.wvu.PrintArea" localSheetId="10" hidden="1">'j. Cost Share'!$A$1:$H$20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Indirect'!$I:$J</definedName>
    <definedName name="Z_712CE29F_EFCA_4968_A7C5_599F87319D6A_.wvu.PrintArea" localSheetId="1" hidden="1">'a. Personnel'!$A$1:$Q$37</definedName>
    <definedName name="Z_712CE29F_EFCA_4968_A7C5_599F87319D6A_.wvu.PrintArea" localSheetId="2" hidden="1">'b. Fringe'!$A$1:$N$21</definedName>
    <definedName name="Z_712CE29F_EFCA_4968_A7C5_599F87319D6A_.wvu.PrintArea" localSheetId="6" hidden="1">'f. Contractual'!$B$1:$H$30</definedName>
    <definedName name="Z_712CE29F_EFCA_4968_A7C5_599F87319D6A_.wvu.PrintArea" localSheetId="7" hidden="1">'g. Construction'!$B$1:$E$38</definedName>
    <definedName name="Z_712CE29F_EFCA_4968_A7C5_599F87319D6A_.wvu.PrintArea" localSheetId="8" hidden="1">'h. Other'!$B$1:$E$40</definedName>
    <definedName name="Z_712CE29F_EFCA_4968_A7C5_599F87319D6A_.wvu.PrintArea" localSheetId="9" hidden="1">'i. Indirect'!$A$1:$H$25</definedName>
    <definedName name="Z_712CE29F_EFCA_4968_A7C5_599F87319D6A_.wvu.PrintArea" localSheetId="10" hidden="1">'j. Cost Share'!$A$1:$H$20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Indirect'!$I:$J</definedName>
    <definedName name="Z_BF352FCE_C1BE_4B84_9561_6030FEF6A15F_.wvu.PrintArea" localSheetId="1" hidden="1">'a. Personnel'!$A$1:$Q$37</definedName>
    <definedName name="Z_BF352FCE_C1BE_4B84_9561_6030FEF6A15F_.wvu.PrintArea" localSheetId="2" hidden="1">'b. Fringe'!$A$1:$N$21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Indirect'!$I:$J</definedName>
    <definedName name="Z_D5CEF8EB_A9A7_4458_BF65_8F18E34CBA87_.wvu.PrintArea" localSheetId="1" hidden="1">'a. Personnel'!$A$1:$Q$37</definedName>
    <definedName name="Z_D5CEF8EB_A9A7_4458_BF65_8F18E34CBA87_.wvu.PrintArea" localSheetId="2" hidden="1">'b. Fringe'!$A$1:$N$21</definedName>
    <definedName name="Z_D5CEF8EB_A9A7_4458_BF65_8F18E34CBA87_.wvu.PrintArea" localSheetId="6" hidden="1">'f. Contractual'!$B$1:$H$30</definedName>
    <definedName name="Z_D5CEF8EB_A9A7_4458_BF65_8F18E34CBA87_.wvu.PrintArea" localSheetId="7" hidden="1">'g. Construction'!$B$1:$E$38</definedName>
    <definedName name="Z_D5CEF8EB_A9A7_4458_BF65_8F18E34CBA87_.wvu.PrintArea" localSheetId="8" hidden="1">'h. Other'!$B$1:$E$40</definedName>
    <definedName name="Z_D5CEF8EB_A9A7_4458_BF65_8F18E34CBA87_.wvu.PrintArea" localSheetId="9" hidden="1">'i. Indirect'!$A$1:$H$25</definedName>
    <definedName name="Z_D5CEF8EB_A9A7_4458_BF65_8F18E34CBA87_.wvu.PrintArea" localSheetId="10" hidden="1">'j. Cost Share'!$A$1:$H$20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Indirect'!$I:$J</definedName>
    <definedName name="Z_D7FF18E2_A72D_4088_BD59_9D74A43C39A8_.wvu.PrintArea" localSheetId="1" hidden="1">'a. Personnel'!$A$1:$Q$37</definedName>
    <definedName name="Z_D7FF18E2_A72D_4088_BD59_9D74A43C39A8_.wvu.PrintArea" localSheetId="2" hidden="1">'b. Fringe'!$A$1:$N$21</definedName>
    <definedName name="Z_D7FF18E2_A72D_4088_BD59_9D74A43C39A8_.wvu.PrintArea" localSheetId="6" hidden="1">'f. Contractual'!$B$1:$H$30</definedName>
    <definedName name="Z_D7FF18E2_A72D_4088_BD59_9D74A43C39A8_.wvu.PrintArea" localSheetId="7" hidden="1">'g. Construction'!$B$1:$E$38</definedName>
    <definedName name="Z_D7FF18E2_A72D_4088_BD59_9D74A43C39A8_.wvu.PrintArea" localSheetId="8" hidden="1">'h. Other'!$B$1:$E$40</definedName>
    <definedName name="Z_D7FF18E2_A72D_4088_BD59_9D74A43C39A8_.wvu.PrintArea" localSheetId="9" hidden="1">'i. Indirect'!$A$1:$H$25</definedName>
    <definedName name="Z_D7FF18E2_A72D_4088_BD59_9D74A43C39A8_.wvu.PrintArea" localSheetId="10" hidden="1">'j. Cost Share'!$A$1:$H$20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2" l="1"/>
  <c r="O32" i="2"/>
  <c r="O31" i="2"/>
  <c r="O30" i="2"/>
  <c r="O29" i="2"/>
  <c r="O28" i="2"/>
  <c r="O27" i="2"/>
  <c r="O26" i="2"/>
  <c r="O25" i="2"/>
  <c r="O24" i="2"/>
  <c r="O23" i="2"/>
  <c r="O22" i="2"/>
  <c r="O21" i="2"/>
  <c r="O20" i="2"/>
  <c r="O19" i="2"/>
  <c r="O18" i="2"/>
  <c r="O17" i="2"/>
  <c r="O16" i="2"/>
  <c r="O15" i="2"/>
  <c r="O14" i="2"/>
  <c r="O13" i="2"/>
  <c r="O12" i="2"/>
  <c r="O11" i="2"/>
  <c r="O10" i="2"/>
  <c r="H28" i="13" l="1"/>
  <c r="E10" i="2" l="1"/>
  <c r="H10" i="2"/>
  <c r="K10" i="2"/>
  <c r="N10" i="2"/>
  <c r="P10" i="2" l="1"/>
  <c r="G17" i="11"/>
  <c r="F17" i="11"/>
  <c r="E17" i="11"/>
  <c r="D17" i="11"/>
  <c r="H16" i="11"/>
  <c r="H15" i="11"/>
  <c r="H14" i="11"/>
  <c r="H13" i="11"/>
  <c r="H12" i="11"/>
  <c r="H11" i="11"/>
  <c r="H10" i="11"/>
  <c r="H9" i="11"/>
  <c r="H8" i="11"/>
  <c r="H7" i="11"/>
  <c r="H17" i="11" l="1"/>
  <c r="E16" i="10"/>
  <c r="D16" i="10"/>
  <c r="C16" i="10"/>
  <c r="B16" i="10"/>
  <c r="F15" i="10"/>
  <c r="F14" i="10"/>
  <c r="F13" i="10"/>
  <c r="F12" i="10"/>
  <c r="C38" i="9"/>
  <c r="C30" i="9"/>
  <c r="C22" i="9"/>
  <c r="C14" i="9"/>
  <c r="C36" i="8"/>
  <c r="C29" i="8"/>
  <c r="C22" i="8"/>
  <c r="C15" i="8"/>
  <c r="H26" i="7"/>
  <c r="H25" i="7"/>
  <c r="G27" i="7"/>
  <c r="F27" i="7"/>
  <c r="E27" i="7"/>
  <c r="D27" i="7"/>
  <c r="G22" i="7"/>
  <c r="F22" i="7"/>
  <c r="E22" i="7"/>
  <c r="D22" i="7"/>
  <c r="H21" i="7"/>
  <c r="H20" i="7"/>
  <c r="H19" i="7"/>
  <c r="H18" i="7"/>
  <c r="H17" i="7"/>
  <c r="H22" i="7" s="1"/>
  <c r="G13" i="7"/>
  <c r="F13" i="7"/>
  <c r="E13" i="7"/>
  <c r="D13" i="7"/>
  <c r="H12" i="7"/>
  <c r="H11" i="7"/>
  <c r="H10" i="7"/>
  <c r="H9" i="7"/>
  <c r="H8" i="7"/>
  <c r="H7" i="7"/>
  <c r="E44" i="6"/>
  <c r="E43" i="6"/>
  <c r="E42" i="6"/>
  <c r="E41" i="6"/>
  <c r="E40" i="6"/>
  <c r="E39" i="6"/>
  <c r="E38" i="6"/>
  <c r="E37" i="6"/>
  <c r="E34" i="6"/>
  <c r="E33" i="6"/>
  <c r="E32" i="6"/>
  <c r="E31" i="6"/>
  <c r="E30" i="6"/>
  <c r="E29" i="6"/>
  <c r="E28" i="6"/>
  <c r="E27" i="6"/>
  <c r="E24" i="6"/>
  <c r="E23" i="6"/>
  <c r="E22" i="6"/>
  <c r="E21" i="6"/>
  <c r="E20" i="6"/>
  <c r="E19" i="6"/>
  <c r="E18" i="6"/>
  <c r="E17" i="6"/>
  <c r="E14" i="6"/>
  <c r="E13" i="6"/>
  <c r="E12" i="6"/>
  <c r="E11" i="6"/>
  <c r="E10" i="6"/>
  <c r="E9" i="6"/>
  <c r="E15" i="6" s="1"/>
  <c r="E8" i="6"/>
  <c r="E37" i="5"/>
  <c r="E36" i="5"/>
  <c r="E35" i="5"/>
  <c r="E34" i="5"/>
  <c r="E33" i="5"/>
  <c r="E32" i="5"/>
  <c r="E29" i="5"/>
  <c r="E28" i="5"/>
  <c r="E27" i="5"/>
  <c r="E26" i="5"/>
  <c r="E25" i="5"/>
  <c r="E24" i="5"/>
  <c r="E21" i="5"/>
  <c r="E20" i="5"/>
  <c r="E19" i="5"/>
  <c r="E18" i="5"/>
  <c r="E17" i="5"/>
  <c r="E16" i="5"/>
  <c r="E13" i="5"/>
  <c r="E12" i="5"/>
  <c r="E11" i="5"/>
  <c r="E10" i="5"/>
  <c r="E8" i="5"/>
  <c r="K37" i="4"/>
  <c r="K35" i="4"/>
  <c r="K34" i="4"/>
  <c r="K33" i="4"/>
  <c r="K32" i="4"/>
  <c r="K29" i="4"/>
  <c r="K27" i="4"/>
  <c r="K26" i="4"/>
  <c r="K25" i="4"/>
  <c r="K24" i="4"/>
  <c r="K21" i="4"/>
  <c r="K19" i="4"/>
  <c r="K18" i="4"/>
  <c r="K17" i="4"/>
  <c r="K16" i="4"/>
  <c r="K13" i="4"/>
  <c r="K11" i="4"/>
  <c r="K10" i="4"/>
  <c r="K9" i="4"/>
  <c r="K8" i="4"/>
  <c r="D29" i="7" l="1"/>
  <c r="K30" i="4"/>
  <c r="E25" i="6"/>
  <c r="E35" i="6"/>
  <c r="F29" i="7"/>
  <c r="E45" i="6"/>
  <c r="E46" i="6"/>
  <c r="C37" i="8"/>
  <c r="C39" i="9"/>
  <c r="E29" i="7"/>
  <c r="G29" i="7"/>
  <c r="H27" i="7"/>
  <c r="E22" i="5"/>
  <c r="E30" i="5"/>
  <c r="E38" i="5"/>
  <c r="K22" i="4"/>
  <c r="K38" i="4"/>
  <c r="K14" i="4"/>
  <c r="F16" i="10"/>
  <c r="H13" i="7"/>
  <c r="H29" i="7" s="1"/>
  <c r="E34" i="1"/>
  <c r="D34" i="1"/>
  <c r="K39" i="4" l="1"/>
  <c r="G22" i="13"/>
  <c r="F22" i="13"/>
  <c r="L34" i="2" l="1"/>
  <c r="N33" i="2"/>
  <c r="N32" i="2"/>
  <c r="N31" i="2"/>
  <c r="N30" i="2"/>
  <c r="N29" i="2"/>
  <c r="N28" i="2"/>
  <c r="N27" i="2"/>
  <c r="N26" i="2"/>
  <c r="N25" i="2"/>
  <c r="N24" i="2"/>
  <c r="N23" i="2"/>
  <c r="N22" i="2"/>
  <c r="N21" i="2"/>
  <c r="N20" i="2"/>
  <c r="N19" i="2"/>
  <c r="N18" i="2"/>
  <c r="N17" i="2"/>
  <c r="N16" i="2"/>
  <c r="N15" i="2"/>
  <c r="N14" i="2"/>
  <c r="N13" i="2"/>
  <c r="N12" i="2"/>
  <c r="N11" i="2"/>
  <c r="N9" i="2"/>
  <c r="N8" i="2"/>
  <c r="K13" i="3"/>
  <c r="M12" i="3"/>
  <c r="M11" i="3"/>
  <c r="M10" i="3"/>
  <c r="M9" i="3"/>
  <c r="M8" i="3"/>
  <c r="M7" i="3"/>
  <c r="E30" i="1"/>
  <c r="E31" i="1"/>
  <c r="G23" i="13"/>
  <c r="G25" i="13"/>
  <c r="M13" i="3" l="1"/>
  <c r="G17" i="13" s="1"/>
  <c r="D20" i="1"/>
  <c r="G11" i="13"/>
  <c r="E35" i="1"/>
  <c r="N34" i="2"/>
  <c r="E37" i="1"/>
  <c r="E26" i="1"/>
  <c r="F1" i="13"/>
  <c r="C1" i="13"/>
  <c r="E25" i="1" l="1"/>
  <c r="G20" i="13"/>
  <c r="E28" i="1"/>
  <c r="G16" i="13"/>
  <c r="E24" i="1"/>
  <c r="G19" i="13"/>
  <c r="E27" i="1"/>
  <c r="E7" i="5"/>
  <c r="K7" i="4" l="1"/>
  <c r="H11" i="12" l="1"/>
  <c r="D12" i="12"/>
  <c r="E12" i="12"/>
  <c r="G24" i="12"/>
  <c r="G26" i="12" s="1"/>
  <c r="H28" i="12"/>
  <c r="H36" i="12"/>
  <c r="H37" i="12"/>
  <c r="H38" i="12"/>
  <c r="H39" i="12"/>
  <c r="E40" i="12"/>
  <c r="F40" i="12"/>
  <c r="G40" i="12"/>
  <c r="D43" i="12"/>
  <c r="D44" i="12"/>
  <c r="E45" i="12"/>
  <c r="F45" i="12"/>
  <c r="G45" i="12"/>
  <c r="H45" i="12"/>
  <c r="E53" i="12"/>
  <c r="F53" i="12"/>
  <c r="G53" i="12"/>
  <c r="H53" i="12"/>
  <c r="H6" i="11"/>
  <c r="D17" i="1"/>
  <c r="D19" i="1"/>
  <c r="F23" i="13"/>
  <c r="E22" i="13"/>
  <c r="H6" i="7"/>
  <c r="B30" i="1"/>
  <c r="C30" i="1"/>
  <c r="D30" i="1"/>
  <c r="H16" i="7"/>
  <c r="B31" i="1"/>
  <c r="C31" i="1"/>
  <c r="D31" i="1"/>
  <c r="D32" i="1"/>
  <c r="E9" i="5"/>
  <c r="E14" i="5" s="1"/>
  <c r="E39" i="5" s="1"/>
  <c r="D7" i="3"/>
  <c r="G7" i="3"/>
  <c r="J7" i="3"/>
  <c r="D8" i="3"/>
  <c r="G8" i="3"/>
  <c r="J8" i="3"/>
  <c r="D9" i="3"/>
  <c r="G9" i="3"/>
  <c r="J9" i="3"/>
  <c r="D10" i="3"/>
  <c r="G10" i="3"/>
  <c r="J10" i="3"/>
  <c r="D11" i="3"/>
  <c r="G11" i="3"/>
  <c r="J11" i="3"/>
  <c r="D12" i="3"/>
  <c r="G12" i="3"/>
  <c r="J12" i="3"/>
  <c r="B13" i="3"/>
  <c r="E13" i="3"/>
  <c r="H13" i="3"/>
  <c r="E8" i="2"/>
  <c r="H8" i="2"/>
  <c r="K8" i="2"/>
  <c r="O8" i="2"/>
  <c r="E9" i="2"/>
  <c r="H9" i="2"/>
  <c r="K9" i="2"/>
  <c r="O9" i="2"/>
  <c r="E11" i="2"/>
  <c r="H11" i="2"/>
  <c r="K11" i="2"/>
  <c r="E12" i="2"/>
  <c r="H12" i="2"/>
  <c r="K12" i="2"/>
  <c r="E13" i="2"/>
  <c r="H13" i="2"/>
  <c r="K13" i="2"/>
  <c r="E14" i="2"/>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C34" i="1"/>
  <c r="E22" i="12" s="1"/>
  <c r="O34" i="2" l="1"/>
  <c r="P32" i="2"/>
  <c r="P30" i="2"/>
  <c r="P28" i="2"/>
  <c r="P26" i="2"/>
  <c r="P24" i="2"/>
  <c r="P22" i="2"/>
  <c r="P20" i="2"/>
  <c r="P18" i="2"/>
  <c r="P16" i="2"/>
  <c r="P14" i="2"/>
  <c r="P12" i="2"/>
  <c r="N11" i="3"/>
  <c r="N9" i="3"/>
  <c r="H40" i="12"/>
  <c r="P33" i="2"/>
  <c r="P31" i="2"/>
  <c r="P29" i="2"/>
  <c r="P27" i="2"/>
  <c r="P25" i="2"/>
  <c r="P23" i="2"/>
  <c r="P21" i="2"/>
  <c r="P19" i="2"/>
  <c r="P17" i="2"/>
  <c r="P15" i="2"/>
  <c r="P13" i="2"/>
  <c r="P11" i="2"/>
  <c r="N12" i="3"/>
  <c r="N10" i="3"/>
  <c r="N8" i="3"/>
  <c r="F30" i="1"/>
  <c r="D45" i="12"/>
  <c r="P9" i="2"/>
  <c r="N7" i="3"/>
  <c r="F31" i="1"/>
  <c r="F19" i="13"/>
  <c r="B37" i="1"/>
  <c r="D37" i="1"/>
  <c r="F25" i="12" s="1"/>
  <c r="F25" i="13"/>
  <c r="C37" i="1"/>
  <c r="E25" i="12" s="1"/>
  <c r="E25" i="13"/>
  <c r="C35" i="1"/>
  <c r="E23" i="13"/>
  <c r="B35" i="1"/>
  <c r="D23" i="12" s="1"/>
  <c r="H23" i="13"/>
  <c r="B34" i="1"/>
  <c r="H22" i="13"/>
  <c r="C28" i="1"/>
  <c r="D27" i="1"/>
  <c r="F19" i="12" s="1"/>
  <c r="B26" i="1"/>
  <c r="G10" i="12"/>
  <c r="G10" i="13"/>
  <c r="G9" i="12"/>
  <c r="G9" i="13"/>
  <c r="G8" i="12"/>
  <c r="G8" i="13"/>
  <c r="G12" i="13" s="1"/>
  <c r="E21" i="13"/>
  <c r="C32" i="1"/>
  <c r="C33" i="1" s="1"/>
  <c r="E21" i="12" s="1"/>
  <c r="K34" i="2"/>
  <c r="F16" i="13" s="1"/>
  <c r="E34" i="2"/>
  <c r="P8" i="2"/>
  <c r="J13" i="3"/>
  <c r="D13" i="3"/>
  <c r="G13" i="3"/>
  <c r="F20" i="13"/>
  <c r="D35" i="1"/>
  <c r="D18" i="1"/>
  <c r="D21" i="1" s="1"/>
  <c r="H34" i="2"/>
  <c r="B32" i="1"/>
  <c r="D33" i="1"/>
  <c r="E18" i="13"/>
  <c r="H25" i="13" l="1"/>
  <c r="B24" i="1"/>
  <c r="P34" i="2"/>
  <c r="N13" i="3"/>
  <c r="C26" i="1"/>
  <c r="G12" i="12"/>
  <c r="D18" i="12"/>
  <c r="D24" i="1"/>
  <c r="D25" i="12"/>
  <c r="H25" i="12" s="1"/>
  <c r="F37" i="1"/>
  <c r="E23" i="12"/>
  <c r="F35" i="1"/>
  <c r="D22" i="12"/>
  <c r="F34" i="1"/>
  <c r="F21" i="12"/>
  <c r="F21" i="13"/>
  <c r="F24" i="13" s="1"/>
  <c r="E20" i="13"/>
  <c r="E20" i="12"/>
  <c r="B27" i="1"/>
  <c r="B28" i="1"/>
  <c r="D20" i="12" s="1"/>
  <c r="C27" i="1"/>
  <c r="E19" i="12" s="1"/>
  <c r="E19" i="13"/>
  <c r="H19" i="13" s="1"/>
  <c r="D26" i="1"/>
  <c r="F18" i="12" s="1"/>
  <c r="F18" i="13"/>
  <c r="H18" i="13" s="1"/>
  <c r="D25" i="1"/>
  <c r="F17" i="12" s="1"/>
  <c r="F17" i="13"/>
  <c r="C25" i="1"/>
  <c r="E17" i="12" s="1"/>
  <c r="E17" i="13"/>
  <c r="C24" i="1"/>
  <c r="E16" i="13"/>
  <c r="E24" i="13" s="1"/>
  <c r="H16" i="13"/>
  <c r="B33" i="1"/>
  <c r="D21" i="12" s="1"/>
  <c r="F23" i="12"/>
  <c r="F22" i="12"/>
  <c r="D28" i="1"/>
  <c r="F20" i="12" s="1"/>
  <c r="B25" i="1"/>
  <c r="E16" i="12" l="1"/>
  <c r="C36" i="1"/>
  <c r="C38" i="1" s="1"/>
  <c r="F9" i="13" s="1"/>
  <c r="H9" i="13" s="1"/>
  <c r="F16" i="12"/>
  <c r="F24" i="12" s="1"/>
  <c r="F26" i="12" s="1"/>
  <c r="F10" i="12" s="1"/>
  <c r="H10" i="12" s="1"/>
  <c r="D36" i="1"/>
  <c r="D38" i="1" s="1"/>
  <c r="F25" i="1"/>
  <c r="F26" i="13"/>
  <c r="B36" i="1"/>
  <c r="B38" i="1" s="1"/>
  <c r="H17" i="13"/>
  <c r="E26" i="13"/>
  <c r="H20" i="13"/>
  <c r="H23" i="12"/>
  <c r="F27" i="1"/>
  <c r="F26" i="1"/>
  <c r="E18" i="12"/>
  <c r="E24" i="12" s="1"/>
  <c r="D16" i="12"/>
  <c r="F24" i="1"/>
  <c r="F28" i="1"/>
  <c r="H22" i="12"/>
  <c r="H21" i="12"/>
  <c r="D19" i="12"/>
  <c r="H19" i="12"/>
  <c r="D17" i="12"/>
  <c r="H20" i="12"/>
  <c r="H16" i="12" l="1"/>
  <c r="H18" i="12"/>
  <c r="D26" i="13"/>
  <c r="F18" i="1"/>
  <c r="G18" i="1" s="1"/>
  <c r="F19" i="1"/>
  <c r="F10" i="13"/>
  <c r="H10" i="13" s="1"/>
  <c r="F17" i="1"/>
  <c r="F8" i="13"/>
  <c r="H17" i="12"/>
  <c r="D24" i="12"/>
  <c r="D26" i="12" s="1"/>
  <c r="F8" i="12" s="1"/>
  <c r="H8" i="12" s="1"/>
  <c r="E26" i="12"/>
  <c r="F9" i="12" s="1"/>
  <c r="H8" i="13" l="1"/>
  <c r="C18" i="1"/>
  <c r="G17" i="1"/>
  <c r="C19" i="1"/>
  <c r="G19" i="1"/>
  <c r="C17" i="1"/>
  <c r="H24" i="12"/>
  <c r="H26" i="12" s="1"/>
  <c r="H9" i="12"/>
  <c r="H12" i="12" s="1"/>
  <c r="F12" i="12"/>
  <c r="G35" i="1" l="1"/>
  <c r="G37" i="1"/>
  <c r="G25" i="1"/>
  <c r="G31" i="1"/>
  <c r="G21" i="13"/>
  <c r="G24" i="13" s="1"/>
  <c r="E32" i="1"/>
  <c r="F32" i="1" s="1"/>
  <c r="G32" i="1" s="1"/>
  <c r="H21" i="13" l="1"/>
  <c r="E33" i="1"/>
  <c r="F33" i="1" l="1"/>
  <c r="F36" i="1" s="1"/>
  <c r="F38" i="1" s="1"/>
  <c r="C19" i="11" s="1"/>
  <c r="H19" i="11" s="1"/>
  <c r="E36" i="1"/>
  <c r="E38" i="1" s="1"/>
  <c r="F11" i="13" s="1"/>
  <c r="G26" i="13"/>
  <c r="H24" i="13"/>
  <c r="H26" i="13" s="1"/>
  <c r="F20" i="1" l="1"/>
  <c r="G20" i="1" s="1"/>
  <c r="H11" i="13"/>
  <c r="H12" i="13" s="1"/>
  <c r="F12" i="13"/>
  <c r="F21" i="1" l="1"/>
  <c r="G34" i="1" s="1"/>
  <c r="C20" i="1"/>
  <c r="C21" i="1" s="1"/>
  <c r="G27" i="1"/>
  <c r="G30" i="1"/>
  <c r="G33" i="1"/>
  <c r="G26" i="1"/>
  <c r="G28" i="1"/>
  <c r="G24" i="1"/>
  <c r="G36" i="1"/>
  <c r="G38" i="1" s="1"/>
  <c r="G21" i="1" l="1"/>
</calcChain>
</file>

<file path=xl/sharedStrings.xml><?xml version="1.0" encoding="utf-8"?>
<sst xmlns="http://schemas.openxmlformats.org/spreadsheetml/2006/main" count="478" uniqueCount="262">
  <si>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</si>
  <si>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</si>
  <si>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</si>
  <si>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</si>
  <si>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</si>
  <si>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</si>
  <si>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</si>
  <si>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</si>
  <si>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</si>
  <si>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</si>
  <si>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</si>
  <si>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</si>
  <si>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</si>
  <si>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</si>
  <si>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</si>
  <si>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</si>
  <si>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</si>
  <si>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</si>
  <si>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</si>
  <si>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</si>
  <si>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</si>
  <si>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</si>
  <si>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</si>
  <si>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</si>
  <si>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</si>
  <si>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</si>
  <si>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</si>
  <si>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</si>
  <si>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</si>
  <si>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</si>
  <si>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</si>
  <si>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</si>
  <si>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</si>
  <si>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</si>
  <si>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</si>
  <si>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</si>
  <si>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</si>
  <si>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</si>
  <si>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</si>
  <si>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</si>
  <si>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</si>
  <si>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</si>
  <si>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</si>
  <si>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</si>
  <si>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</si>
  <si>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</si>
  <si>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</si>
  <si>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</si>
  <si>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</si>
  <si>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</si>
  <si>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</si>
  <si>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</si>
  <si>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</si>
  <si>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</si>
  <si>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</si>
  <si>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</si>
  <si>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</si>
  <si>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</si>
  <si>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</si>
  <si>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</si>
  <si>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</si>
  <si>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</si>
  <si>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</si>
  <si>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</si>
  <si>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</si>
  <si>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</si>
  <si>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</si>
  <si>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</si>
  <si>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</si>
  <si>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</si>
  <si>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</si>
  <si>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</si>
  <si>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</si>
  <si>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</si>
  <si>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</si>
  <si>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</si>
  <si>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</si>
  <si>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</si>
  <si>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</si>
  <si>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</si>
  <si>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</si>
  <si>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</si>
  <si>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</si>
  <si>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</si>
  <si>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</si>
  <si>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</si>
  <si>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</si>
  <si>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</si>
  <si>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</si>
  <si>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</si>
  <si>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</si>
  <si>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</si>
  <si>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</si>
  <si>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</si>
  <si>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</si>
  <si>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</si>
  <si>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</si>
  <si>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</si>
  <si>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</si>
  <si>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</si>
  <si>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</si>
  <si>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</si>
  <si>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</si>
  <si>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</si>
  <si>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</si>
  <si>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</si>
  <si>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</si>
  <si>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</si>
  <si>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</si>
  <si>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</si>
  <si>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</si>
  <si>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</si>
  <si>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</si>
  <si>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</si>
  <si>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</si>
  <si>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</si>
  <si>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</si>
  <si>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</si>
  <si>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</si>
  <si>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</si>
  <si>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</si>
  <si>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</si>
  <si>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</si>
  <si>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</si>
  <si>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</si>
  <si>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</si>
  <si>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</si>
  <si>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</si>
  <si>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</si>
  <si>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</si>
  <si>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</si>
  <si>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</si>
  <si>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</si>
  <si>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</si>
  <si>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</si>
  <si>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</si>
  <si>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</si>
  <si>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</si>
  <si>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</si>
  <si>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</si>
  <si>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</si>
  <si>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</si>
  <si>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</si>
  <si>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</si>
  <si>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</si>
  <si>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</si>
  <si>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Sub-total</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</si>
  <si>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</si>
  <si>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</si>
  <si>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</si>
  <si>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</si>
  <si>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</si>
  <si>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</si>
  <si>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</si>
  <si>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</si>
  <si>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</si>
  <si>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</si>
  <si>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</si>
  <si>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</si>
  <si>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</si>
  <si>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</si>
  <si>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</si>
  <si>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</si>
  <si>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</si>
  <si>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</si>
  <si>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</si>
  <si>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</si>
  <si>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</si>
  <si>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</si>
  <si>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</si>
  <si>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</si>
  <si>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</si>
  <si>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</si>
  <si>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</si>
  <si>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</si>
  <si>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</si>
  <si>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</si>
  <si>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</si>
  <si>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</si>
  <si>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</si>
  <si>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</si>
  <si>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</si>
  <si>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</si>
  <si>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</si>
  <si>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</si>
  <si>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</si>
  <si>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</si>
  <si>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</si>
  <si>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</si>
  <si>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</si>
  <si>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</si>
  <si>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</si>
  <si>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</si>
  <si>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</si>
  <si>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</si>
  <si>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</si>
  <si>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</si>
  <si>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</si>
  <si>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</si>
  <si>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</si>
  <si>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</si>
  <si>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</si>
  <si>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</si>
  <si>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</si>
  <si>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</si>
  <si>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</si>
  <si>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</si>
  <si>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</si>
  <si>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</si>
  <si>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</si>
  <si>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t>Vendor Quote - Attached</t>
  </si>
  <si>
    <t xml:space="preserve">Type (Cash or In Kind) </t>
  </si>
  <si>
    <t>Lodging per Traveler</t>
  </si>
  <si>
    <t>Flight per Traveler</t>
  </si>
  <si>
    <t>Vehicle per Traveler</t>
  </si>
  <si>
    <t>Per Diem Per Traveler</t>
  </si>
  <si>
    <t>(c)</t>
  </si>
  <si>
    <t>Budget Period 4</t>
  </si>
  <si>
    <t>Budget Period 4 Total</t>
  </si>
  <si>
    <t xml:space="preserve">                                                              Budget Period 4</t>
  </si>
  <si>
    <t>Total Budget Period 4</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</si>
  <si>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</si>
  <si>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</si>
  <si>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</si>
  <si>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</si>
  <si>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335.1).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</si>
  <si>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10/1/2018-12/31/2019</t>
  </si>
  <si>
    <t>1/1/2020-12/31/2020</t>
  </si>
  <si>
    <t>1/1/2021-12/31/2021</t>
  </si>
  <si>
    <t>1/1/2022-9/30/2025</t>
  </si>
  <si>
    <t>Budget Period Dates</t>
  </si>
  <si>
    <t xml:space="preserve">Consortium Input to EERE 335 Detailed Budget Justification </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</si>
  <si>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Consortium contact before filling out this section. 
</t>
    </r>
    <r>
      <rPr>
        <b/>
        <sz val="10"/>
        <rFont val="Arial"/>
        <family val="2"/>
      </rPr>
      <t>3.</t>
    </r>
    <r>
      <rPr>
        <sz val="10"/>
        <rFont val="Arial"/>
        <family val="2"/>
      </rPr>
      <t xml:space="preserve"> The indirect rate should be applied to both the Federal Share and Recipient Cost Share.
</t>
    </r>
    <r>
      <rPr>
        <sz val="10"/>
        <color rgb="FFFF0000"/>
        <rFont val="Arial"/>
        <family val="2"/>
      </rPr>
      <t>4.  Each budget period is rounded to the nearest dollar.</t>
    </r>
  </si>
  <si>
    <r>
      <t xml:space="preserve">g. Construction* </t>
    </r>
    <r>
      <rPr>
        <b/>
        <sz val="10"/>
        <color rgb="FFFF0000"/>
        <rFont val="Arial"/>
        <family val="2"/>
      </rPr>
      <t>SEE INSTRUCTIONS</t>
    </r>
  </si>
  <si>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Consortium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Work.
</t>
    </r>
    <r>
      <rPr>
        <b/>
        <sz val="10"/>
        <rFont val="Arial"/>
        <family val="2"/>
      </rPr>
      <t>3.</t>
    </r>
    <r>
      <rPr>
        <sz val="10"/>
        <rFont val="Arial"/>
        <family val="2"/>
      </rPr>
      <t xml:space="preserve"> Travel costs must be consistent with travel costs incurred during normal business operations as a result of the requesting organization's written travel policy. In absence of a written travel policy, organizations must follow the regulations prescribed by the General Services Administration. 
</t>
    </r>
    <r>
      <rPr>
        <sz val="10"/>
        <color rgb="FFFF0000"/>
        <rFont val="Arial"/>
        <family val="2"/>
      </rPr>
      <t>4.  Each budget period is rounded to the nearest dollar.</t>
    </r>
  </si>
  <si>
    <r>
      <t>EXAMPLE!!!</t>
    </r>
    <r>
      <rPr>
        <sz val="10"/>
        <color indexed="10"/>
        <rFont val="Arial"/>
        <family val="2"/>
      </rPr>
      <t xml:space="preserve">  Visit to cable manufacturer</t>
    </r>
  </si>
  <si>
    <t>Reliability testing of control modules- Task 4.3</t>
  </si>
  <si>
    <t>Partner to develop optimal actuator for Gen 2 product. Cost estimate based on personnel hours.</t>
  </si>
  <si>
    <t>Vendor for developing remote system to perform gearbox inspection. Estimate provided by vendor.</t>
  </si>
  <si>
    <t>Established university costs</t>
  </si>
  <si>
    <r>
      <t>Overall description of construction activities:</t>
    </r>
    <r>
      <rPr>
        <b/>
        <sz val="11"/>
        <color indexed="10"/>
        <rFont val="Arial"/>
        <family val="2"/>
      </rPr>
      <t xml:space="preserve"> Example Only!!! - Build test turbine foundation</t>
    </r>
  </si>
  <si>
    <t xml:space="preserve">Please read the instructions on each worksheet tab before starting. If you have any questions, please ask your Designated Contact!  </t>
  </si>
  <si>
    <r>
      <t xml:space="preserve">1. For project budget proposal and negotiation or budget revision, fill out the blank white cells in workbook tabs a. through j. with total project costs. 
2. Blue colored cells contain instructions, headers, or summary calculations and should not be modified. Only blank white cells should be populated.   
3. Enter detailed support for the project costs identified for each Category line item within each worksheet tab to autopopulate the summary tab.  
4. The total budget presented on tabs a. through i. must include both project funding and cost-share contributions.
5. All costs incurred by the preparer's sub-recipients and vendors should be entered only in section f. Contractual. All other sections are for the costs of the preparer only.
6.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7. Add rows as needed throughout tabs a. through j. If rows are added, formulas/calculations may need to be adjusted by the preparer. Do not add rows to the Instructions and Summary tab. 
8. Construction costs are not allowable for reimbursement under the terms of the U.S. DOE award to NYSERDA.
</t>
    </r>
    <r>
      <rPr>
        <b/>
        <sz val="10"/>
        <color rgb="FFFF0000"/>
        <rFont val="Arial"/>
        <family val="2"/>
      </rPr>
      <t>9. ALL budget period cost categories are rounded to the nearest dollar.</t>
    </r>
  </si>
  <si>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All components of the loaded labor rate will be reviewed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</si>
  <si>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project funding or recipient cost share.
</t>
    </r>
    <r>
      <rPr>
        <sz val="10"/>
        <color rgb="FFFF0000"/>
        <rFont val="Arial"/>
        <family val="2"/>
      </rPr>
      <t>4.  Each budget period is rounded to the nearest dollar.</t>
    </r>
  </si>
  <si>
    <t>A federally approved fringe benefit rate agreement, or a proposed rate supported and agreed upon by NYSERDA for estimating purposes, is required at the time of award negotiation if reimbursement for fringe benefits is requested.  Please check (X) one of the options below and provide the requested information if not previously submitted.</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</si>
  <si>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Work.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</si>
  <si>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designated contact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</si>
  <si>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 xml:space="preserve">INSTRUCTIONS--PLEASE READ!!! </t>
    </r>
    <r>
      <rPr>
        <sz val="10"/>
        <rFont val="Arial"/>
        <family val="2"/>
      </rPr>
      <t xml:space="preserve">
</t>
    </r>
    <r>
      <rPr>
        <b/>
        <sz val="10"/>
        <rFont val="Arial"/>
        <family val="2"/>
      </rPr>
      <t>1. Construction costs are not allowable for reimbursement under the terms of the U.S. DOE award to NYSERDA, but may be considered as contractor cost share.
2.</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3</t>
    </r>
    <r>
      <rPr>
        <b/>
        <sz val="10"/>
        <rFont val="Arial"/>
        <family val="2"/>
      </rPr>
      <t>.</t>
    </r>
    <r>
      <rPr>
        <sz val="10"/>
        <rFont val="Arial"/>
        <family val="2"/>
      </rPr>
      <t xml:space="preserve"> List all proposed construction below, providing a basis of cost such as engineering estimates, prior construction, etc., and briefly justify its need as it applies to the Statement of Work.
</t>
    </r>
    <r>
      <rPr>
        <sz val="10"/>
        <color rgb="FFFF0000"/>
        <rFont val="Arial"/>
        <family val="2"/>
      </rPr>
      <t>4.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</si>
  <si>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designated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</si>
  <si>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designated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</si>
  <si>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t xml:space="preserve">ss </t>
  </si>
  <si>
    <t>Project Funding</t>
  </si>
  <si>
    <t>General Description and SOW Task #</t>
  </si>
  <si>
    <t>SOW Task #</t>
  </si>
  <si>
    <t>National Offshore Wind Research and Development Consortium</t>
  </si>
  <si>
    <t xml:space="preserve">A federally approved indirect rate agreement, or rate proposed (supported and agreed upon by NOWRDC for estimating purposes) is required if reimbursement of indirect costs is requested.  Please check (X) one of the options below and provide the requested information if it has not already been provided as requested, or has changed.  </t>
  </si>
  <si>
    <t>Innovations in Offshore Wind Solicitation 2.0</t>
  </si>
  <si>
    <t>DE-EE0008390</t>
  </si>
  <si>
    <t>NYSERDA</t>
  </si>
  <si>
    <t>Additional Explanation (as needed): The Period of Performance for this subaward is from [XXXX] to [XXXX]. The Budget Period dates listed in column I above represent NYSERDA's Period of Performance.</t>
  </si>
  <si>
    <t>(Via NYSERDA PON 4854)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</si>
</sst>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6"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b/>
      <i/>
      <sz val="12"/>
      <color rgb="FF000000"/>
      <name val="Times New Roman"/>
      <family val="1"/>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33">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lignment horizontal="left" vertical="top" wrapText="1"/>
    </xf>
    <xf numFmtId="49" fontId="5" fillId="0" borderId="0" xfId="0" applyNumberFormat="1" applyFont="1" applyAlignment="1">
      <alignment horizontal="center" vertical="top" wrapText="1"/>
    </xf>
    <xf numFmtId="0" fontId="5" fillId="0" borderId="0" xfId="0" applyFont="1" applyAlignment="1">
      <alignment vertical="top" wrapText="1"/>
    </xf>
    <xf numFmtId="0" fontId="5" fillId="0" borderId="0" xfId="0" applyFont="1" applyAlignment="1">
      <alignment horizontal="center" vertical="top" wrapText="1"/>
    </xf>
    <xf numFmtId="0" fontId="11" fillId="0" borderId="0" xfId="0" applyFont="1" applyAlignment="1">
      <alignment vertical="center" wrapText="1"/>
    </xf>
    <xf numFmtId="0" fontId="3" fillId="0" borderId="0" xfId="0" applyFont="1" applyAlignment="1">
      <alignment vertical="top" wrapText="1"/>
    </xf>
    <xf numFmtId="0" fontId="6" fillId="0" borderId="0" xfId="0" applyFont="1" applyAlignment="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lignment vertical="top" wrapText="1"/>
    </xf>
    <xf numFmtId="0" fontId="15" fillId="0" borderId="0" xfId="0" applyFont="1" applyAlignment="1">
      <alignment vertical="center" wrapText="1"/>
    </xf>
    <xf numFmtId="0" fontId="16" fillId="0" borderId="0" xfId="0" applyFont="1" applyAlignment="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lignment horizontal="left" vertical="top" wrapText="1"/>
    </xf>
    <xf numFmtId="165" fontId="5" fillId="0" borderId="0" xfId="0" applyNumberFormat="1" applyFont="1" applyAlignment="1">
      <alignment horizontal="center" vertical="top" wrapText="1"/>
    </xf>
    <xf numFmtId="164" fontId="18" fillId="0" borderId="0" xfId="0" applyNumberFormat="1" applyFont="1" applyAlignment="1">
      <alignment horizontal="right" vertical="top" wrapText="1"/>
    </xf>
    <xf numFmtId="165" fontId="18" fillId="0" borderId="0" xfId="0" applyNumberFormat="1" applyFont="1" applyAlignment="1">
      <alignment horizontal="center" vertical="top" wrapText="1"/>
    </xf>
    <xf numFmtId="0" fontId="18" fillId="0" borderId="0" xfId="0" applyFont="1" applyAlignment="1">
      <alignment horizontal="right" vertical="top" wrapText="1"/>
    </xf>
    <xf numFmtId="1" fontId="5" fillId="0" borderId="1" xfId="0" applyNumberFormat="1" applyFont="1" applyBorder="1" applyAlignment="1" applyProtection="1">
      <alignment horizontal="left" vertical="top" wrapText="1"/>
      <protection locked="0"/>
    </xf>
    <xf numFmtId="165" fontId="18" fillId="0" borderId="0" xfId="0" applyNumberFormat="1" applyFont="1" applyAlignment="1">
      <alignment horizontal="left" vertical="top" wrapText="1"/>
    </xf>
    <xf numFmtId="0" fontId="5" fillId="0" borderId="0" xfId="0" applyFont="1" applyAlignment="1" applyProtection="1">
      <alignment vertical="top" wrapText="1"/>
      <protection locked="0"/>
    </xf>
    <xf numFmtId="0" fontId="3" fillId="0" borderId="0" xfId="0" applyFont="1" applyAlignment="1">
      <alignment horizontal="left" vertical="top" wrapText="1" indent="1"/>
    </xf>
    <xf numFmtId="0" fontId="7"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applyAlignment="1">
      <alignment vertical="top" wrapText="1"/>
    </xf>
    <xf numFmtId="49" fontId="10" fillId="0" borderId="0" xfId="0" applyNumberFormat="1" applyFont="1" applyAlignment="1">
      <alignment horizontal="center" vertical="center" wrapText="1"/>
    </xf>
    <xf numFmtId="0" fontId="5" fillId="0" borderId="0" xfId="0" applyFont="1" applyAlignment="1">
      <alignment wrapText="1"/>
    </xf>
    <xf numFmtId="0" fontId="0" fillId="0" borderId="0" xfId="0" applyAlignment="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0" fillId="0" borderId="0" xfId="0" applyAlignment="1">
      <alignment horizontal="center" vertical="center"/>
    </xf>
    <xf numFmtId="0" fontId="24" fillId="0" borderId="0" xfId="0" applyFont="1" applyAlignment="1">
      <alignment horizontal="right" vertical="center"/>
    </xf>
    <xf numFmtId="0" fontId="22" fillId="0" borderId="3" xfId="0" applyFont="1" applyBorder="1" applyAlignment="1">
      <alignment horizontal="center" vertical="center"/>
    </xf>
    <xf numFmtId="0" fontId="22" fillId="2" borderId="4" xfId="0" applyFont="1" applyFill="1" applyBorder="1" applyAlignment="1">
      <alignment horizontal="center"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2" borderId="4" xfId="0" applyFont="1" applyFill="1" applyBorder="1" applyAlignment="1">
      <alignment horizontal="center" vertical="top"/>
    </xf>
    <xf numFmtId="0" fontId="26" fillId="0" borderId="6" xfId="0" applyFont="1" applyBorder="1" applyAlignment="1">
      <alignment horizontal="left" vertical="center"/>
    </xf>
    <xf numFmtId="0" fontId="26" fillId="0" borderId="1" xfId="0" applyFont="1" applyBorder="1" applyAlignment="1">
      <alignment horizontal="center" vertical="center"/>
    </xf>
    <xf numFmtId="165" fontId="26" fillId="2" borderId="1" xfId="0" applyNumberFormat="1" applyFont="1" applyFill="1" applyBorder="1" applyAlignment="1">
      <alignment horizontal="right" vertical="center"/>
    </xf>
    <xf numFmtId="165" fontId="26" fillId="0" borderId="1" xfId="0" applyNumberFormat="1" applyFont="1" applyBorder="1" applyAlignment="1">
      <alignment horizontal="right" vertical="center"/>
    </xf>
    <xf numFmtId="0" fontId="26" fillId="0" borderId="0" xfId="0" applyFont="1" applyAlignment="1">
      <alignment vertical="center"/>
    </xf>
    <xf numFmtId="0" fontId="26" fillId="0" borderId="7" xfId="0" applyFont="1" applyBorder="1" applyAlignment="1">
      <alignment horizontal="left" vertical="center"/>
    </xf>
    <xf numFmtId="0" fontId="26" fillId="0" borderId="8" xfId="0" applyFont="1" applyBorder="1" applyAlignment="1">
      <alignment horizontal="center" vertical="center"/>
    </xf>
    <xf numFmtId="165" fontId="26" fillId="2" borderId="8" xfId="0" applyNumberFormat="1" applyFont="1" applyFill="1" applyBorder="1" applyAlignment="1">
      <alignment horizontal="right" vertical="center"/>
    </xf>
    <xf numFmtId="165" fontId="26" fillId="0" borderId="8" xfId="0" applyNumberFormat="1" applyFont="1" applyBorder="1" applyAlignment="1">
      <alignment horizontal="right" vertical="center"/>
    </xf>
    <xf numFmtId="0" fontId="22" fillId="0" borderId="7" xfId="0" applyFont="1" applyBorder="1" applyAlignment="1">
      <alignment horizontal="center" vertical="center"/>
    </xf>
    <xf numFmtId="0" fontId="26" fillId="0" borderId="6" xfId="0" applyFont="1" applyBorder="1" applyAlignment="1">
      <alignment horizontal="center" vertical="center"/>
    </xf>
    <xf numFmtId="49" fontId="22" fillId="0" borderId="3" xfId="0" applyNumberFormat="1" applyFont="1" applyBorder="1" applyAlignment="1">
      <alignment horizontal="left" vertical="center"/>
    </xf>
    <xf numFmtId="165" fontId="26" fillId="0" borderId="9" xfId="0" applyNumberFormat="1" applyFont="1" applyBorder="1" applyAlignment="1">
      <alignment horizontal="right" vertical="center"/>
    </xf>
    <xf numFmtId="165" fontId="26" fillId="0" borderId="3" xfId="0" applyNumberFormat="1" applyFont="1" applyBorder="1" applyAlignment="1">
      <alignment horizontal="right" vertical="center"/>
    </xf>
    <xf numFmtId="49" fontId="22" fillId="0" borderId="10" xfId="0" applyNumberFormat="1" applyFont="1" applyBorder="1" applyAlignment="1">
      <alignment vertical="center"/>
    </xf>
    <xf numFmtId="49" fontId="22" fillId="0" borderId="0" xfId="0" applyNumberFormat="1" applyFont="1" applyAlignment="1">
      <alignment vertical="center"/>
    </xf>
    <xf numFmtId="165" fontId="26" fillId="0" borderId="0" xfId="0" applyNumberFormat="1" applyFont="1" applyAlignment="1">
      <alignment horizontal="right" vertical="center"/>
    </xf>
    <xf numFmtId="0" fontId="25" fillId="0" borderId="0" xfId="0" applyFont="1" applyAlignment="1">
      <alignment horizontal="right" vertical="center" wrapText="1"/>
    </xf>
    <xf numFmtId="0" fontId="27" fillId="0" borderId="0" xfId="0" applyFont="1" applyAlignment="1">
      <alignment horizontal="center" vertical="center"/>
    </xf>
    <xf numFmtId="0" fontId="22" fillId="0" borderId="0" xfId="0" applyFont="1" applyAlignment="1">
      <alignment horizontal="right" vertical="center"/>
    </xf>
    <xf numFmtId="0" fontId="29" fillId="0" borderId="0" xfId="0" applyFont="1" applyAlignment="1">
      <alignment horizontal="left" vertical="center"/>
    </xf>
    <xf numFmtId="0" fontId="22" fillId="0" borderId="9" xfId="0" applyFont="1" applyBorder="1" applyAlignment="1">
      <alignment horizontal="center" vertical="center"/>
    </xf>
    <xf numFmtId="165" fontId="22" fillId="0" borderId="1" xfId="0" applyNumberFormat="1" applyFont="1" applyBorder="1" applyAlignment="1">
      <alignment horizontal="right" vertical="center"/>
    </xf>
    <xf numFmtId="165" fontId="22" fillId="0" borderId="3" xfId="0" applyNumberFormat="1" applyFont="1" applyBorder="1" applyAlignment="1">
      <alignment horizontal="right" vertical="center"/>
    </xf>
    <xf numFmtId="49" fontId="22" fillId="0" borderId="11" xfId="0" applyNumberFormat="1" applyFont="1" applyBorder="1" applyAlignment="1">
      <alignment vertical="center"/>
    </xf>
    <xf numFmtId="165" fontId="22" fillId="0" borderId="8" xfId="0" applyNumberFormat="1" applyFont="1" applyBorder="1" applyAlignment="1">
      <alignment horizontal="right" vertical="center"/>
    </xf>
    <xf numFmtId="165" fontId="22" fillId="0" borderId="12" xfId="0" applyNumberFormat="1" applyFont="1" applyBorder="1" applyAlignment="1">
      <alignment horizontal="right" vertical="center"/>
    </xf>
    <xf numFmtId="0" fontId="22" fillId="0" borderId="13" xfId="0" applyFont="1" applyBorder="1" applyAlignment="1">
      <alignment vertical="top"/>
    </xf>
    <xf numFmtId="0" fontId="22" fillId="0" borderId="14" xfId="0" applyFont="1" applyBorder="1" applyAlignment="1">
      <alignment vertical="top"/>
    </xf>
    <xf numFmtId="0" fontId="30" fillId="0" borderId="0" xfId="0" applyFont="1" applyAlignment="1">
      <alignment horizontal="center" vertical="center"/>
    </xf>
    <xf numFmtId="49" fontId="3" fillId="0" borderId="0" xfId="0" applyNumberFormat="1" applyFont="1" applyAlignment="1">
      <alignment horizontal="right" vertical="top" wrapText="1"/>
    </xf>
    <xf numFmtId="0" fontId="7" fillId="0" borderId="0" xfId="0" applyFont="1" applyAlignment="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lignment horizontal="right" vertical="top" wrapText="1"/>
    </xf>
    <xf numFmtId="165" fontId="20" fillId="0" borderId="0" xfId="0" applyNumberFormat="1" applyFont="1" applyAlignment="1">
      <alignment horizontal="right" vertical="top" wrapText="1"/>
    </xf>
    <xf numFmtId="0" fontId="3" fillId="0" borderId="0" xfId="0"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lignment horizontal="center" vertical="top" wrapText="1"/>
    </xf>
    <xf numFmtId="164" fontId="5" fillId="0" borderId="0" xfId="0" applyNumberFormat="1" applyFont="1" applyAlignment="1">
      <alignment horizontal="right" vertical="top" wrapText="1"/>
    </xf>
    <xf numFmtId="1" fontId="5" fillId="0" borderId="0" xfId="0" applyNumberFormat="1" applyFont="1" applyAlignment="1">
      <alignment vertical="top" wrapText="1"/>
    </xf>
    <xf numFmtId="165" fontId="3" fillId="0" borderId="0" xfId="0" applyNumberFormat="1" applyFont="1" applyAlignment="1">
      <alignment horizontal="right" vertical="top" wrapText="1"/>
    </xf>
    <xf numFmtId="0" fontId="4" fillId="0" borderId="0" xfId="0" applyFont="1" applyAlignment="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lignment horizontal="left" vertical="top" wrapText="1"/>
    </xf>
    <xf numFmtId="0" fontId="22" fillId="0" borderId="16" xfId="0" applyFont="1" applyBorder="1" applyAlignment="1">
      <alignment vertical="center"/>
    </xf>
    <xf numFmtId="0" fontId="22" fillId="0" borderId="17" xfId="0" applyFont="1" applyBorder="1" applyAlignment="1">
      <alignment horizontal="center" vertical="center"/>
    </xf>
    <xf numFmtId="0" fontId="0" fillId="0" borderId="16" xfId="0" applyBorder="1" applyAlignment="1">
      <alignment horizontal="center" vertical="center"/>
    </xf>
    <xf numFmtId="0" fontId="22" fillId="0" borderId="17" xfId="0" applyFont="1" applyBorder="1" applyAlignment="1">
      <alignment horizontal="center" vertical="top"/>
    </xf>
    <xf numFmtId="2" fontId="22" fillId="0" borderId="18" xfId="0" applyNumberFormat="1" applyFont="1" applyBorder="1" applyAlignment="1">
      <alignment horizontal="right" vertical="center"/>
    </xf>
    <xf numFmtId="165" fontId="26" fillId="0" borderId="19" xfId="0" applyNumberFormat="1" applyFont="1" applyBorder="1" applyAlignment="1">
      <alignment horizontal="right" vertical="center"/>
    </xf>
    <xf numFmtId="2" fontId="22" fillId="0" borderId="20" xfId="0" applyNumberFormat="1" applyFont="1" applyBorder="1" applyAlignment="1">
      <alignment horizontal="right" vertical="center"/>
    </xf>
    <xf numFmtId="165" fontId="26" fillId="0" borderId="21" xfId="0" applyNumberFormat="1" applyFont="1" applyBorder="1" applyAlignment="1">
      <alignment horizontal="right" vertical="center"/>
    </xf>
    <xf numFmtId="165" fontId="26" fillId="0" borderId="22" xfId="0" applyNumberFormat="1" applyFont="1" applyBorder="1" applyAlignment="1">
      <alignment horizontal="right" vertical="center"/>
    </xf>
    <xf numFmtId="0" fontId="22" fillId="0" borderId="18" xfId="0" applyFont="1" applyBorder="1" applyAlignment="1">
      <alignment vertical="center"/>
    </xf>
    <xf numFmtId="165" fontId="26" fillId="0" borderId="23" xfId="0" applyNumberFormat="1" applyFont="1" applyBorder="1" applyAlignment="1">
      <alignment horizontal="right" vertical="center"/>
    </xf>
    <xf numFmtId="165" fontId="26" fillId="0" borderId="24" xfId="0" applyNumberFormat="1" applyFont="1" applyBorder="1" applyAlignment="1">
      <alignment horizontal="right" vertical="center"/>
    </xf>
    <xf numFmtId="49" fontId="22" fillId="0" borderId="25" xfId="0" applyNumberFormat="1" applyFont="1" applyBorder="1" applyAlignment="1">
      <alignment vertical="center"/>
    </xf>
    <xf numFmtId="165" fontId="26" fillId="0" borderId="26" xfId="0" applyNumberFormat="1" applyFont="1" applyBorder="1" applyAlignment="1">
      <alignment horizontal="right" vertical="center"/>
    </xf>
    <xf numFmtId="165" fontId="26" fillId="0" borderId="27" xfId="0" applyNumberFormat="1" applyFont="1" applyBorder="1" applyAlignment="1">
      <alignment horizontal="right" vertical="center"/>
    </xf>
    <xf numFmtId="0" fontId="3" fillId="0" borderId="0" xfId="0" applyFont="1" applyAlignment="1" applyProtection="1">
      <alignment horizontal="left" vertical="top" wrapText="1"/>
      <protection locked="0"/>
    </xf>
    <xf numFmtId="49" fontId="4" fillId="0" borderId="0" xfId="0" applyNumberFormat="1" applyFont="1" applyAlignment="1">
      <alignment horizontal="center" vertical="top" wrapText="1"/>
    </xf>
    <xf numFmtId="0" fontId="4" fillId="0" borderId="0" xfId="0" applyFont="1" applyAlignment="1">
      <alignment horizontal="center" wrapText="1"/>
    </xf>
    <xf numFmtId="9" fontId="40" fillId="0" borderId="0" xfId="0" applyNumberFormat="1" applyFont="1" applyAlignment="1">
      <alignment horizontal="center" wrapText="1"/>
    </xf>
    <xf numFmtId="165" fontId="40" fillId="0" borderId="0" xfId="0" applyNumberFormat="1" applyFont="1" applyAlignment="1">
      <alignment horizontal="center" wrapText="1"/>
    </xf>
    <xf numFmtId="0" fontId="7" fillId="0" borderId="0" xfId="0" applyFont="1" applyAlignment="1">
      <alignment horizontal="center" wrapText="1"/>
    </xf>
    <xf numFmtId="165" fontId="7" fillId="0" borderId="0" xfId="0" applyNumberFormat="1" applyFont="1" applyAlignment="1">
      <alignment horizontal="center" wrapText="1"/>
    </xf>
    <xf numFmtId="0" fontId="4" fillId="0" borderId="0" xfId="0" applyFont="1" applyAlignment="1">
      <alignment horizontal="left" vertical="center" wrapText="1" indent="1"/>
    </xf>
    <xf numFmtId="0" fontId="4" fillId="0" borderId="0" xfId="0" applyFont="1" applyAlignment="1">
      <alignment horizontal="left" vertical="top" wrapText="1" indent="1"/>
    </xf>
    <xf numFmtId="0" fontId="4" fillId="0" borderId="28" xfId="0" applyFont="1" applyBorder="1" applyAlignment="1">
      <alignment horizontal="right" wrapText="1"/>
    </xf>
    <xf numFmtId="0" fontId="4" fillId="3" borderId="29" xfId="0" applyFont="1" applyFill="1" applyBorder="1" applyAlignment="1" applyProtection="1">
      <alignment horizontal="left" vertical="center" wrapText="1"/>
      <protection locked="0"/>
    </xf>
    <xf numFmtId="0" fontId="4" fillId="3" borderId="30" xfId="0" applyFont="1" applyFill="1" applyBorder="1" applyAlignment="1" applyProtection="1">
      <alignment horizontal="left" vertical="center" wrapText="1"/>
      <protection locked="0"/>
    </xf>
    <xf numFmtId="0" fontId="0" fillId="0" borderId="0" xfId="0" applyAlignment="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1" fontId="4" fillId="0" borderId="0" xfId="0" applyNumberFormat="1"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Alignment="1">
      <alignment horizontal="left" vertical="center"/>
    </xf>
    <xf numFmtId="49" fontId="36"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49" fontId="36" fillId="0" borderId="0" xfId="0" applyNumberFormat="1" applyFont="1" applyAlignment="1">
      <alignment horizontal="left" vertical="center"/>
    </xf>
    <xf numFmtId="0" fontId="4" fillId="0" borderId="0" xfId="0" applyFont="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wrapText="1"/>
    </xf>
    <xf numFmtId="49" fontId="0" fillId="0" borderId="0" xfId="0" applyNumberFormat="1" applyAlignment="1">
      <alignment horizontal="left" vertical="center" wrapText="1"/>
    </xf>
    <xf numFmtId="0" fontId="3" fillId="0" borderId="0" xfId="0" applyFont="1" applyAlignment="1">
      <alignment horizontal="center" vertical="center" wrapText="1"/>
    </xf>
    <xf numFmtId="49" fontId="3" fillId="0" borderId="0" xfId="0" applyNumberFormat="1" applyFont="1" applyAlignment="1">
      <alignment horizontal="right" vertical="center" wrapText="1"/>
    </xf>
    <xf numFmtId="49" fontId="2" fillId="0" borderId="0" xfId="0" applyNumberFormat="1" applyFont="1" applyAlignment="1">
      <alignment horizontal="left" vertical="center" wrapText="1"/>
    </xf>
    <xf numFmtId="0" fontId="2" fillId="0" borderId="0" xfId="0" applyFont="1" applyAlignment="1">
      <alignment vertical="center" wrapText="1"/>
    </xf>
    <xf numFmtId="0" fontId="41" fillId="0" borderId="0" xfId="0" applyFont="1" applyAlignment="1">
      <alignment horizontal="left" vertical="center" wrapText="1"/>
    </xf>
    <xf numFmtId="49" fontId="4" fillId="0" borderId="0" xfId="0" applyNumberFormat="1" applyFont="1" applyAlignment="1">
      <alignment vertical="center" wrapText="1"/>
    </xf>
    <xf numFmtId="49" fontId="5" fillId="0" borderId="0" xfId="0" applyNumberFormat="1" applyFont="1" applyAlignment="1">
      <alignment horizontal="center" vertical="center" wrapText="1"/>
    </xf>
    <xf numFmtId="0" fontId="19" fillId="0" borderId="0" xfId="0" applyFont="1" applyAlignment="1">
      <alignment vertical="center" wrapText="1"/>
    </xf>
    <xf numFmtId="6" fontId="7" fillId="0" borderId="2" xfId="2" applyNumberFormat="1" applyFont="1" applyBorder="1" applyAlignment="1">
      <alignment horizontal="left" vertical="center" wrapText="1"/>
    </xf>
    <xf numFmtId="6" fontId="7" fillId="0" borderId="2" xfId="2" applyNumberFormat="1" applyFont="1" applyBorder="1" applyAlignment="1">
      <alignment horizontal="center" vertical="center" wrapText="1"/>
    </xf>
    <xf numFmtId="0" fontId="2" fillId="0" borderId="0" xfId="0" applyFont="1" applyAlignment="1">
      <alignment horizontal="right" vertical="top" wrapText="1"/>
    </xf>
    <xf numFmtId="0" fontId="2" fillId="0" borderId="0" xfId="0" applyFont="1" applyAlignment="1">
      <alignment vertical="top" wrapText="1"/>
    </xf>
    <xf numFmtId="0" fontId="2" fillId="0" borderId="0" xfId="0" applyFont="1" applyAlignment="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5" fillId="0" borderId="0" xfId="1" applyNumberFormat="1" applyFont="1" applyAlignment="1">
      <alignment horizontal="center" vertical="top" wrapText="1"/>
    </xf>
    <xf numFmtId="0" fontId="3" fillId="4" borderId="34" xfId="0" applyFont="1" applyFill="1" applyBorder="1" applyAlignment="1">
      <alignment horizontal="center" vertical="center" wrapText="1"/>
    </xf>
    <xf numFmtId="0" fontId="3" fillId="4" borderId="7" xfId="0" applyFont="1" applyFill="1" applyBorder="1" applyAlignment="1">
      <alignment horizontal="left" vertical="center" wrapText="1"/>
    </xf>
    <xf numFmtId="165" fontId="5" fillId="4" borderId="8" xfId="0" applyNumberFormat="1" applyFont="1" applyFill="1" applyBorder="1" applyAlignment="1">
      <alignment horizontal="right" vertical="center" wrapText="1"/>
    </xf>
    <xf numFmtId="0" fontId="3" fillId="4" borderId="6" xfId="0" applyFont="1" applyFill="1" applyBorder="1" applyAlignment="1">
      <alignment horizontal="left" vertical="center" wrapText="1"/>
    </xf>
    <xf numFmtId="0" fontId="3" fillId="4" borderId="35" xfId="0" applyFont="1" applyFill="1" applyBorder="1" applyAlignment="1">
      <alignment horizontal="right" vertical="center" wrapText="1"/>
    </xf>
    <xf numFmtId="165" fontId="5" fillId="4" borderId="4" xfId="0" applyNumberFormat="1" applyFont="1" applyFill="1" applyBorder="1" applyAlignment="1">
      <alignment horizontal="right" vertical="center" wrapText="1"/>
    </xf>
    <xf numFmtId="0" fontId="3" fillId="4" borderId="34" xfId="0" applyFont="1" applyFill="1" applyBorder="1" applyAlignment="1">
      <alignment horizontal="right" vertical="center" wrapText="1"/>
    </xf>
    <xf numFmtId="0" fontId="4" fillId="4" borderId="34"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37" xfId="0" applyFont="1" applyFill="1" applyBorder="1" applyAlignment="1">
      <alignment horizontal="center" vertical="center" wrapText="1"/>
    </xf>
    <xf numFmtId="165" fontId="5" fillId="4" borderId="1" xfId="0" applyNumberFormat="1" applyFont="1" applyFill="1" applyBorder="1" applyAlignment="1">
      <alignment horizontal="right" vertical="center" wrapText="1"/>
    </xf>
    <xf numFmtId="165" fontId="5" fillId="4" borderId="38" xfId="0" applyNumberFormat="1" applyFont="1" applyFill="1" applyBorder="1" applyAlignment="1">
      <alignment horizontal="right" vertical="center" wrapText="1"/>
    </xf>
    <xf numFmtId="0" fontId="3" fillId="6" borderId="39"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2" fillId="6" borderId="41" xfId="0" applyFont="1" applyFill="1" applyBorder="1" applyAlignment="1">
      <alignment horizontal="left" vertical="center" wrapText="1"/>
    </xf>
    <xf numFmtId="0" fontId="2" fillId="6" borderId="42" xfId="0" applyFont="1" applyFill="1" applyBorder="1" applyAlignment="1">
      <alignment horizontal="left" vertical="center" wrapText="1"/>
    </xf>
    <xf numFmtId="0" fontId="3" fillId="6" borderId="43" xfId="0" applyFont="1" applyFill="1" applyBorder="1" applyAlignment="1">
      <alignment horizontal="center" vertical="center" wrapText="1"/>
    </xf>
    <xf numFmtId="0" fontId="3" fillId="6" borderId="44"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15"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6" borderId="46" xfId="0" applyFont="1" applyFill="1" applyBorder="1" applyAlignment="1">
      <alignment horizontal="left" vertical="center" wrapText="1"/>
    </xf>
    <xf numFmtId="0" fontId="3" fillId="6" borderId="47" xfId="0" applyFont="1" applyFill="1" applyBorder="1" applyAlignment="1">
      <alignment horizontal="left" vertical="center" wrapText="1"/>
    </xf>
    <xf numFmtId="0" fontId="3" fillId="6" borderId="47" xfId="0" applyFont="1" applyFill="1" applyBorder="1" applyAlignment="1">
      <alignment horizontal="right" vertical="center" wrapText="1"/>
    </xf>
    <xf numFmtId="0" fontId="3" fillId="6" borderId="28" xfId="0" applyFont="1" applyFill="1" applyBorder="1" applyAlignment="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lignment horizontal="center" vertical="center" wrapText="1"/>
    </xf>
    <xf numFmtId="164" fontId="4" fillId="6" borderId="44" xfId="0" applyNumberFormat="1" applyFont="1" applyFill="1" applyBorder="1" applyAlignment="1">
      <alignment horizontal="center" vertical="center" wrapText="1"/>
    </xf>
    <xf numFmtId="0" fontId="44" fillId="4" borderId="6" xfId="0" applyFont="1" applyFill="1" applyBorder="1" applyAlignment="1">
      <alignment horizontal="left" vertical="center" wrapText="1"/>
    </xf>
    <xf numFmtId="0" fontId="44" fillId="4" borderId="1" xfId="0" applyFont="1" applyFill="1" applyBorder="1" applyAlignment="1">
      <alignment horizontal="right" vertical="center" wrapText="1"/>
    </xf>
    <xf numFmtId="164" fontId="44" fillId="4" borderId="1" xfId="0" applyNumberFormat="1" applyFont="1" applyFill="1" applyBorder="1" applyAlignment="1">
      <alignment horizontal="right" vertical="center" wrapText="1"/>
    </xf>
    <xf numFmtId="165" fontId="44" fillId="4" borderId="8" xfId="0" applyNumberFormat="1" applyFont="1" applyFill="1" applyBorder="1" applyAlignment="1">
      <alignment horizontal="right" vertical="center" wrapText="1"/>
    </xf>
    <xf numFmtId="1" fontId="44" fillId="4" borderId="3" xfId="0" applyNumberFormat="1" applyFont="1" applyFill="1" applyBorder="1" applyAlignment="1">
      <alignment horizontal="right" vertical="center" wrapText="1"/>
    </xf>
    <xf numFmtId="164" fontId="44" fillId="4" borderId="12" xfId="0" applyNumberFormat="1" applyFont="1" applyFill="1" applyBorder="1" applyAlignment="1">
      <alignment horizontal="right" vertical="center" wrapText="1"/>
    </xf>
    <xf numFmtId="165" fontId="44" fillId="4" borderId="12" xfId="0" applyNumberFormat="1" applyFont="1" applyFill="1" applyBorder="1" applyAlignment="1">
      <alignment horizontal="right" vertical="center" wrapText="1"/>
    </xf>
    <xf numFmtId="0" fontId="44" fillId="4" borderId="32" xfId="0" applyFont="1" applyFill="1" applyBorder="1" applyAlignment="1">
      <alignment horizontal="left" vertical="center" wrapText="1"/>
    </xf>
    <xf numFmtId="0" fontId="44" fillId="4" borderId="50" xfId="0" applyFont="1" applyFill="1" applyBorder="1" applyAlignment="1">
      <alignment horizontal="left" vertical="center" wrapText="1"/>
    </xf>
    <xf numFmtId="0" fontId="44" fillId="4" borderId="38" xfId="0" applyFont="1" applyFill="1" applyBorder="1" applyAlignment="1">
      <alignment horizontal="right" vertical="center" wrapText="1"/>
    </xf>
    <xf numFmtId="164" fontId="44" fillId="4" borderId="38" xfId="0" applyNumberFormat="1" applyFont="1" applyFill="1" applyBorder="1" applyAlignment="1">
      <alignment horizontal="right" vertical="center" wrapText="1"/>
    </xf>
    <xf numFmtId="165" fontId="44" fillId="4" borderId="44" xfId="0" applyNumberFormat="1" applyFont="1" applyFill="1" applyBorder="1" applyAlignment="1">
      <alignment horizontal="right" vertical="center" wrapText="1"/>
    </xf>
    <xf numFmtId="1" fontId="44" fillId="4" borderId="26" xfId="0" applyNumberFormat="1" applyFont="1" applyFill="1" applyBorder="1" applyAlignment="1">
      <alignment horizontal="right" vertical="center" wrapText="1"/>
    </xf>
    <xf numFmtId="164" fontId="44" fillId="4" borderId="51" xfId="0" applyNumberFormat="1" applyFont="1" applyFill="1" applyBorder="1" applyAlignment="1">
      <alignment horizontal="right" vertical="center" wrapText="1"/>
    </xf>
    <xf numFmtId="165" fontId="44" fillId="4" borderId="51" xfId="0" applyNumberFormat="1" applyFont="1" applyFill="1" applyBorder="1" applyAlignment="1">
      <alignment horizontal="right" vertical="center" wrapText="1"/>
    </xf>
    <xf numFmtId="0" fontId="44" fillId="4" borderId="45" xfId="0" applyFont="1" applyFill="1" applyBorder="1" applyAlignment="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Border="1" applyAlignment="1" applyProtection="1">
      <alignment vertical="top" wrapText="1"/>
      <protection locked="0"/>
    </xf>
    <xf numFmtId="165" fontId="5" fillId="0" borderId="8" xfId="0" applyNumberFormat="1" applyFont="1" applyBorder="1" applyAlignment="1" applyProtection="1">
      <alignment horizontal="right" vertical="top" wrapText="1"/>
      <protection locked="0"/>
    </xf>
    <xf numFmtId="165" fontId="5" fillId="0" borderId="12" xfId="0" applyNumberFormat="1" applyFont="1" applyBorder="1" applyAlignment="1" applyProtection="1">
      <alignment horizontal="right" vertical="top" wrapText="1"/>
      <protection locked="0"/>
    </xf>
    <xf numFmtId="0" fontId="5" fillId="0" borderId="6" xfId="0" applyFont="1" applyBorder="1" applyAlignment="1" applyProtection="1">
      <alignment vertical="top" wrapText="1"/>
      <protection locked="0"/>
    </xf>
    <xf numFmtId="165" fontId="5" fillId="0" borderId="3" xfId="0" applyNumberFormat="1" applyFont="1" applyBorder="1" applyAlignment="1" applyProtection="1">
      <alignment horizontal="right" vertical="top" wrapText="1"/>
      <protection locked="0"/>
    </xf>
    <xf numFmtId="165" fontId="5" fillId="0" borderId="0" xfId="0" applyNumberFormat="1" applyFont="1" applyAlignment="1" applyProtection="1">
      <alignment horizontal="right"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0" fontId="4" fillId="6" borderId="56" xfId="0" applyFont="1" applyFill="1" applyBorder="1" applyAlignment="1">
      <alignment horizontal="center" vertical="top" wrapText="1"/>
    </xf>
    <xf numFmtId="165" fontId="44" fillId="4" borderId="60" xfId="0" applyNumberFormat="1" applyFont="1" applyFill="1" applyBorder="1" applyAlignment="1">
      <alignment horizontal="right" vertical="top" wrapText="1"/>
    </xf>
    <xf numFmtId="165" fontId="43" fillId="4" borderId="54" xfId="0" applyNumberFormat="1" applyFont="1" applyFill="1" applyBorder="1" applyAlignment="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lignment horizontal="left" vertical="top" wrapText="1"/>
    </xf>
    <xf numFmtId="49" fontId="4" fillId="6" borderId="33" xfId="0" applyNumberFormat="1" applyFont="1" applyFill="1" applyBorder="1" applyAlignment="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lignment horizontal="center" vertical="center" wrapText="1"/>
    </xf>
    <xf numFmtId="1" fontId="4" fillId="6" borderId="44" xfId="0" applyNumberFormat="1" applyFont="1" applyFill="1" applyBorder="1" applyAlignment="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lignment horizontal="left" vertical="top" wrapText="1"/>
    </xf>
    <xf numFmtId="1" fontId="4" fillId="6" borderId="56" xfId="0" applyNumberFormat="1" applyFont="1" applyFill="1" applyBorder="1" applyAlignment="1">
      <alignment horizontal="center" vertical="top" wrapText="1"/>
    </xf>
    <xf numFmtId="0" fontId="4" fillId="6" borderId="57" xfId="0" applyFont="1" applyFill="1" applyBorder="1" applyAlignment="1">
      <alignment horizontal="center" vertical="top" wrapText="1"/>
    </xf>
    <xf numFmtId="0" fontId="44" fillId="4" borderId="52" xfId="0" applyFont="1" applyFill="1" applyBorder="1" applyAlignment="1">
      <alignment horizontal="left" vertical="top" wrapText="1"/>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40" xfId="0" applyFont="1" applyFill="1" applyBorder="1" applyAlignment="1">
      <alignment horizontal="center" vertical="center" wrapText="1"/>
    </xf>
    <xf numFmtId="1" fontId="4" fillId="6" borderId="56" xfId="0" applyNumberFormat="1" applyFont="1" applyFill="1" applyBorder="1" applyAlignment="1">
      <alignment horizontal="center" vertical="center" wrapText="1"/>
    </xf>
    <xf numFmtId="0" fontId="4" fillId="6" borderId="57" xfId="0" applyFont="1" applyFill="1" applyBorder="1" applyAlignment="1">
      <alignment horizontal="center" vertical="center" wrapText="1"/>
    </xf>
    <xf numFmtId="165" fontId="4" fillId="6" borderId="56" xfId="0" applyNumberFormat="1" applyFont="1" applyFill="1" applyBorder="1" applyAlignment="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lignment horizontal="center" wrapText="1"/>
    </xf>
    <xf numFmtId="0" fontId="7" fillId="6" borderId="1" xfId="0" applyFont="1" applyFill="1" applyBorder="1" applyAlignment="1">
      <alignment wrapText="1"/>
    </xf>
    <xf numFmtId="166" fontId="4" fillId="6" borderId="1" xfId="4" applyNumberFormat="1" applyFont="1" applyFill="1" applyBorder="1" applyAlignment="1">
      <alignment horizontal="center" vertical="top" wrapText="1"/>
    </xf>
    <xf numFmtId="166" fontId="4" fillId="4" borderId="1" xfId="4" applyNumberFormat="1" applyFont="1" applyFill="1" applyBorder="1" applyAlignment="1">
      <alignment horizontal="center" wrapText="1"/>
    </xf>
    <xf numFmtId="165" fontId="4" fillId="4" borderId="1" xfId="1" applyNumberFormat="1" applyFont="1" applyFill="1" applyBorder="1" applyAlignment="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lignment horizontal="right" wrapText="1"/>
    </xf>
    <xf numFmtId="0" fontId="7" fillId="0" borderId="2" xfId="0" applyFont="1" applyBorder="1" applyAlignment="1">
      <alignment horizontal="right" wrapText="1"/>
    </xf>
    <xf numFmtId="9" fontId="43" fillId="4" borderId="2" xfId="2" applyNumberFormat="1" applyFont="1" applyFill="1" applyBorder="1" applyAlignment="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lignment horizontal="center" vertical="top" wrapText="1"/>
    </xf>
    <xf numFmtId="0" fontId="5" fillId="0" borderId="2" xfId="0" applyFont="1" applyBorder="1" applyAlignment="1">
      <alignment horizontal="center" vertical="top" wrapText="1"/>
    </xf>
    <xf numFmtId="0" fontId="5" fillId="0" borderId="46" xfId="0" applyFont="1" applyBorder="1" applyAlignment="1">
      <alignment horizontal="center" vertical="top" wrapText="1"/>
    </xf>
    <xf numFmtId="0" fontId="5" fillId="4" borderId="42" xfId="0" applyFont="1" applyFill="1" applyBorder="1" applyAlignment="1">
      <alignment horizontal="center" vertical="top" wrapText="1"/>
    </xf>
    <xf numFmtId="0" fontId="5" fillId="6" borderId="42" xfId="0" applyFont="1" applyFill="1" applyBorder="1" applyAlignment="1">
      <alignment horizontal="center" vertical="top" wrapText="1"/>
    </xf>
    <xf numFmtId="0" fontId="5" fillId="0" borderId="15" xfId="0" applyFont="1" applyBorder="1" applyAlignment="1">
      <alignment horizontal="center" vertical="top" wrapText="1"/>
    </xf>
    <xf numFmtId="0" fontId="5" fillId="0" borderId="42" xfId="0" applyFont="1" applyBorder="1" applyAlignment="1">
      <alignment horizontal="center" vertical="top" wrapText="1"/>
    </xf>
    <xf numFmtId="0" fontId="43" fillId="4" borderId="74" xfId="0" applyFont="1" applyFill="1" applyBorder="1" applyAlignment="1">
      <alignment horizontal="left" vertical="top" wrapText="1"/>
    </xf>
    <xf numFmtId="164" fontId="44" fillId="4" borderId="75" xfId="0" applyNumberFormat="1" applyFont="1" applyFill="1" applyBorder="1" applyAlignment="1">
      <alignment horizontal="center" vertical="top" wrapText="1"/>
    </xf>
    <xf numFmtId="1" fontId="44" fillId="4" borderId="75" xfId="0" applyNumberFormat="1" applyFont="1" applyFill="1" applyBorder="1" applyAlignment="1">
      <alignment horizontal="right" vertical="top" wrapText="1"/>
    </xf>
    <xf numFmtId="165" fontId="44" fillId="4" borderId="75" xfId="1" applyNumberFormat="1" applyFont="1" applyFill="1" applyBorder="1" applyAlignment="1">
      <alignment horizontal="right" vertical="top" wrapText="1"/>
    </xf>
    <xf numFmtId="165" fontId="44" fillId="4" borderId="75" xfId="0" applyNumberFormat="1" applyFont="1" applyFill="1" applyBorder="1" applyAlignment="1">
      <alignment horizontal="right" vertical="top" wrapText="1"/>
    </xf>
    <xf numFmtId="0" fontId="44" fillId="4" borderId="76" xfId="0" applyFont="1" applyFill="1" applyBorder="1" applyAlignment="1">
      <alignment horizontal="left" vertical="top" wrapText="1"/>
    </xf>
    <xf numFmtId="0" fontId="3" fillId="6" borderId="39" xfId="0" applyFont="1" applyFill="1" applyBorder="1" applyAlignment="1">
      <alignment horizontal="center" vertical="top" wrapText="1"/>
    </xf>
    <xf numFmtId="0" fontId="43" fillId="4" borderId="74" xfId="0" applyFont="1" applyFill="1" applyBorder="1" applyAlignment="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lignment horizontal="center" vertical="center"/>
    </xf>
    <xf numFmtId="0" fontId="44" fillId="4" borderId="28" xfId="0" applyFont="1" applyFill="1" applyBorder="1" applyAlignment="1">
      <alignment horizontal="center" vertical="center"/>
    </xf>
    <xf numFmtId="0" fontId="44" fillId="4" borderId="74" xfId="0" applyFont="1" applyFill="1" applyBorder="1" applyAlignment="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lignment horizontal="center" vertical="top" wrapText="1"/>
    </xf>
    <xf numFmtId="1" fontId="44" fillId="4" borderId="75" xfId="0" applyNumberFormat="1" applyFont="1" applyFill="1" applyBorder="1" applyAlignment="1">
      <alignment horizontal="center" vertical="top" wrapText="1"/>
    </xf>
    <xf numFmtId="0" fontId="3" fillId="4" borderId="42" xfId="0" applyFont="1" applyFill="1" applyBorder="1" applyAlignment="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lignment vertical="top" wrapText="1"/>
    </xf>
    <xf numFmtId="165" fontId="44" fillId="4" borderId="77" xfId="0" applyNumberFormat="1" applyFont="1" applyFill="1" applyBorder="1" applyAlignment="1">
      <alignment horizontal="right" vertical="top" wrapText="1"/>
    </xf>
    <xf numFmtId="165" fontId="44" fillId="4" borderId="79" xfId="0" applyNumberFormat="1" applyFont="1" applyFill="1" applyBorder="1" applyAlignment="1">
      <alignment horizontal="right" vertical="top" wrapText="1"/>
    </xf>
    <xf numFmtId="0" fontId="3" fillId="6" borderId="55" xfId="0" applyFont="1" applyFill="1" applyBorder="1" applyAlignment="1">
      <alignment horizontal="center" vertical="center" wrapText="1"/>
    </xf>
    <xf numFmtId="164" fontId="3" fillId="6" borderId="56" xfId="0" applyNumberFormat="1" applyFont="1" applyFill="1" applyBorder="1" applyAlignment="1">
      <alignment horizontal="center" vertical="center" wrapText="1"/>
    </xf>
    <xf numFmtId="1" fontId="3" fillId="6" borderId="56" xfId="0" applyNumberFormat="1" applyFont="1" applyFill="1" applyBorder="1" applyAlignment="1">
      <alignment horizontal="center" vertical="center" wrapText="1"/>
    </xf>
    <xf numFmtId="167" fontId="3" fillId="6" borderId="56" xfId="1" applyNumberFormat="1" applyFont="1" applyFill="1" applyBorder="1" applyAlignment="1">
      <alignment horizontal="center" vertical="center" wrapText="1"/>
    </xf>
    <xf numFmtId="165" fontId="3" fillId="6" borderId="56" xfId="0" applyNumberFormat="1" applyFont="1" applyFill="1" applyBorder="1" applyAlignment="1">
      <alignment horizontal="center" vertical="center" wrapText="1"/>
    </xf>
    <xf numFmtId="0" fontId="3" fillId="6" borderId="57"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39" xfId="0" applyFont="1" applyFill="1" applyBorder="1" applyAlignment="1">
      <alignment horizontal="center" vertical="center" wrapText="1"/>
    </xf>
    <xf numFmtId="164" fontId="4" fillId="6" borderId="34" xfId="0" applyNumberFormat="1" applyFont="1" applyFill="1" applyBorder="1" applyAlignment="1">
      <alignment horizontal="center" vertical="center" wrapText="1"/>
    </xf>
    <xf numFmtId="165" fontId="4" fillId="6" borderId="34" xfId="0" applyNumberFormat="1" applyFont="1" applyFill="1" applyBorder="1" applyAlignment="1">
      <alignment horizontal="center" vertical="center" wrapText="1"/>
    </xf>
    <xf numFmtId="1" fontId="4" fillId="6" borderId="34" xfId="0" applyNumberFormat="1" applyFont="1" applyFill="1" applyBorder="1" applyAlignment="1">
      <alignment horizontal="center" vertical="center" wrapText="1"/>
    </xf>
    <xf numFmtId="0" fontId="4" fillId="6" borderId="59" xfId="0" applyFont="1" applyFill="1" applyBorder="1" applyAlignment="1">
      <alignment horizontal="center" vertical="center" wrapText="1"/>
    </xf>
    <xf numFmtId="165" fontId="4" fillId="6" borderId="40" xfId="0" applyNumberFormat="1" applyFont="1" applyFill="1" applyBorder="1" applyAlignment="1">
      <alignment horizontal="center" vertical="center" wrapText="1"/>
    </xf>
    <xf numFmtId="165" fontId="43" fillId="4" borderId="76" xfId="0" applyNumberFormat="1" applyFont="1" applyFill="1" applyBorder="1" applyAlignment="1">
      <alignment horizontal="right" vertical="top" wrapText="1"/>
    </xf>
    <xf numFmtId="0" fontId="3" fillId="4" borderId="28" xfId="0" applyFont="1" applyFill="1" applyBorder="1" applyAlignment="1">
      <alignment horizontal="center" vertical="top" wrapText="1"/>
    </xf>
    <xf numFmtId="0" fontId="20" fillId="0" borderId="0" xfId="0" applyFont="1" applyAlignment="1">
      <alignment horizontal="center" vertical="top" wrapText="1"/>
    </xf>
    <xf numFmtId="1" fontId="44" fillId="4" borderId="75" xfId="0" applyNumberFormat="1" applyFont="1" applyFill="1" applyBorder="1" applyAlignment="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22" xfId="0" applyFont="1" applyFill="1" applyBorder="1" applyAlignment="1">
      <alignment horizontal="center" vertical="center" wrapText="1"/>
    </xf>
    <xf numFmtId="0" fontId="43" fillId="4" borderId="78" xfId="0" applyFont="1" applyFill="1" applyBorder="1" applyAlignment="1">
      <alignment vertical="center" wrapText="1"/>
    </xf>
    <xf numFmtId="10" fontId="5" fillId="4" borderId="8" xfId="0" applyNumberFormat="1" applyFont="1" applyFill="1" applyBorder="1" applyAlignment="1">
      <alignment horizontal="center" vertical="center" wrapText="1"/>
    </xf>
    <xf numFmtId="10" fontId="5" fillId="4" borderId="38" xfId="0" applyNumberFormat="1" applyFont="1" applyFill="1" applyBorder="1" applyAlignment="1">
      <alignment horizontal="center" vertical="center" wrapText="1"/>
    </xf>
    <xf numFmtId="10" fontId="7" fillId="5" borderId="1" xfId="0" applyNumberFormat="1" applyFont="1" applyFill="1" applyBorder="1" applyAlignment="1" applyProtection="1">
      <alignment horizontal="center" wrapText="1"/>
      <protection locked="0"/>
    </xf>
    <xf numFmtId="165" fontId="5" fillId="5" borderId="14" xfId="0" applyNumberFormat="1" applyFont="1" applyFill="1" applyBorder="1" applyAlignment="1" applyProtection="1">
      <alignment horizontal="right" vertical="top" wrapText="1"/>
      <protection locked="0"/>
    </xf>
    <xf numFmtId="165" fontId="4" fillId="4" borderId="23" xfId="2" applyNumberFormat="1" applyFont="1" applyFill="1" applyBorder="1" applyAlignment="1">
      <alignment horizontal="center" vertical="center"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0" fontId="33" fillId="0" borderId="0" xfId="0" applyFont="1" applyAlignment="1">
      <alignment vertical="center"/>
    </xf>
    <xf numFmtId="165" fontId="7" fillId="5" borderId="9" xfId="0" applyNumberFormat="1" applyFont="1" applyFill="1" applyBorder="1" applyAlignment="1">
      <alignment horizontal="right" vertical="center"/>
    </xf>
    <xf numFmtId="49" fontId="33" fillId="0" borderId="0" xfId="0" applyNumberFormat="1" applyFont="1" applyAlignment="1">
      <alignment vertical="center"/>
    </xf>
    <xf numFmtId="165" fontId="7" fillId="0" borderId="0" xfId="0" applyNumberFormat="1" applyFont="1" applyAlignment="1">
      <alignment horizontal="right" vertical="center"/>
    </xf>
    <xf numFmtId="0" fontId="32" fillId="0" borderId="0" xfId="0" applyFont="1" applyAlignment="1">
      <alignment horizontal="right" vertical="center" wrapText="1"/>
    </xf>
    <xf numFmtId="0" fontId="7" fillId="0" borderId="0" xfId="0" applyFont="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62" xfId="0" applyFont="1" applyBorder="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lignment horizontal="right" vertical="top" wrapText="1"/>
    </xf>
    <xf numFmtId="2" fontId="7" fillId="0" borderId="11"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7" xfId="0" applyFont="1" applyBorder="1" applyAlignment="1">
      <alignment horizontal="center" vertical="center"/>
    </xf>
    <xf numFmtId="165" fontId="7" fillId="5" borderId="8" xfId="0" applyNumberFormat="1" applyFont="1" applyFill="1" applyBorder="1" applyAlignment="1">
      <alignment horizontal="right" vertical="top" wrapText="1"/>
    </xf>
    <xf numFmtId="0" fontId="7" fillId="0" borderId="10" xfId="0" applyFont="1" applyBorder="1" applyAlignment="1">
      <alignment vertical="center"/>
    </xf>
    <xf numFmtId="49" fontId="7" fillId="0" borderId="10" xfId="0" applyNumberFormat="1" applyFont="1" applyBorder="1" applyAlignment="1">
      <alignment vertical="center"/>
    </xf>
    <xf numFmtId="0" fontId="1" fillId="4" borderId="23"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40" xfId="0" applyFont="1" applyFill="1" applyBorder="1" applyAlignment="1">
      <alignment horizontal="center" vertical="center" wrapText="1"/>
    </xf>
    <xf numFmtId="0" fontId="1"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4" fillId="0" borderId="0" xfId="0" applyFont="1" applyAlignment="1">
      <alignment horizontal="right" vertical="center" wrapText="1"/>
    </xf>
    <xf numFmtId="0" fontId="38" fillId="6" borderId="37" xfId="0" applyFont="1" applyFill="1" applyBorder="1" applyAlignment="1">
      <alignment horizontal="center" vertical="center" wrapText="1"/>
    </xf>
    <xf numFmtId="0" fontId="18" fillId="6" borderId="61"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3" fillId="6" borderId="37" xfId="0" applyFont="1" applyFill="1" applyBorder="1" applyAlignment="1">
      <alignment horizontal="left" vertical="center" wrapText="1" readingOrder="1"/>
    </xf>
    <xf numFmtId="0" fontId="31" fillId="6" borderId="61" xfId="0" applyFont="1" applyFill="1" applyBorder="1" applyAlignment="1">
      <alignment horizontal="left" vertical="center" wrapText="1" readingOrder="1"/>
    </xf>
    <xf numFmtId="0" fontId="31" fillId="6" borderId="36" xfId="0" applyFont="1" applyFill="1" applyBorder="1" applyAlignment="1">
      <alignment horizontal="left" vertical="center" wrapText="1" readingOrder="1"/>
    </xf>
    <xf numFmtId="0" fontId="2" fillId="4" borderId="71" xfId="0" applyFont="1" applyFill="1" applyBorder="1" applyAlignment="1">
      <alignment horizontal="center" vertical="center" wrapText="1"/>
    </xf>
    <xf numFmtId="0" fontId="2" fillId="4" borderId="72" xfId="0" applyFont="1" applyFill="1" applyBorder="1" applyAlignment="1">
      <alignment horizontal="center" vertical="center" wrapText="1"/>
    </xf>
    <xf numFmtId="0" fontId="2" fillId="4" borderId="73" xfId="0" applyFont="1" applyFill="1" applyBorder="1" applyAlignment="1">
      <alignment horizontal="center" vertical="center" wrapText="1"/>
    </xf>
    <xf numFmtId="0" fontId="45" fillId="0" borderId="9" xfId="0" applyFont="1" applyBorder="1" applyAlignment="1">
      <alignment horizontal="center"/>
    </xf>
    <xf numFmtId="0" fontId="45" fillId="0" borderId="0" xfId="0" applyFont="1" applyBorder="1" applyAlignment="1">
      <alignment horizontal="center"/>
    </xf>
    <xf numFmtId="0" fontId="45" fillId="0" borderId="5" xfId="0" applyFont="1" applyBorder="1" applyAlignment="1">
      <alignment horizontal="center"/>
    </xf>
    <xf numFmtId="0" fontId="45" fillId="0" borderId="12" xfId="0" applyFont="1" applyFill="1" applyBorder="1" applyAlignment="1">
      <alignment horizontal="center"/>
    </xf>
    <xf numFmtId="0" fontId="45" fillId="0" borderId="11" xfId="0" applyFont="1" applyFill="1" applyBorder="1" applyAlignment="1">
      <alignment horizontal="center"/>
    </xf>
    <xf numFmtId="0" fontId="45" fillId="0" borderId="7" xfId="0" applyFont="1" applyFill="1" applyBorder="1" applyAlignment="1">
      <alignment horizontal="center"/>
    </xf>
    <xf numFmtId="0" fontId="45" fillId="0" borderId="14" xfId="0" applyFont="1" applyBorder="1" applyAlignment="1">
      <alignment horizontal="center" vertical="center"/>
    </xf>
    <xf numFmtId="0" fontId="45" fillId="0" borderId="13" xfId="0" applyFont="1" applyBorder="1" applyAlignment="1">
      <alignment horizontal="center" vertical="center"/>
    </xf>
    <xf numFmtId="0" fontId="45" fillId="0" borderId="35" xfId="0" applyFont="1" applyBorder="1" applyAlignment="1">
      <alignment horizontal="center" vertical="center"/>
    </xf>
    <xf numFmtId="0" fontId="45" fillId="0" borderId="9" xfId="0" applyFont="1" applyBorder="1" applyAlignment="1">
      <alignment horizontal="center" vertical="center"/>
    </xf>
    <xf numFmtId="0" fontId="45" fillId="0" borderId="0" xfId="0" applyFont="1" applyBorder="1" applyAlignment="1">
      <alignment horizontal="center" vertical="center"/>
    </xf>
    <xf numFmtId="0" fontId="45" fillId="0" borderId="5" xfId="0" applyFont="1" applyBorder="1" applyAlignment="1">
      <alignment horizontal="center" vertical="center"/>
    </xf>
    <xf numFmtId="49" fontId="42" fillId="0" borderId="0" xfId="0" applyNumberFormat="1" applyFont="1" applyAlignment="1">
      <alignment horizontal="center" vertical="center" wrapText="1"/>
    </xf>
    <xf numFmtId="0" fontId="7" fillId="0" borderId="11" xfId="0" applyFont="1" applyBorder="1" applyAlignment="1" applyProtection="1">
      <alignment horizontal="left" vertical="center" wrapText="1"/>
      <protection locked="0"/>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lignment horizontal="center" vertical="center" wrapText="1"/>
    </xf>
    <xf numFmtId="1" fontId="4" fillId="6" borderId="44" xfId="0" applyNumberFormat="1" applyFont="1" applyFill="1" applyBorder="1" applyAlignment="1">
      <alignment horizontal="center" vertical="center" wrapText="1"/>
    </xf>
    <xf numFmtId="0" fontId="2" fillId="0" borderId="0" xfId="0" applyFont="1" applyAlignment="1">
      <alignment horizontal="right" vertical="center" wrapText="1"/>
    </xf>
    <xf numFmtId="0" fontId="4" fillId="6" borderId="33" xfId="0" applyFont="1" applyFill="1" applyBorder="1" applyAlignment="1">
      <alignment horizontal="center" vertical="center" wrapText="1"/>
    </xf>
    <xf numFmtId="49" fontId="2" fillId="0" borderId="0" xfId="0" applyNumberFormat="1" applyFont="1" applyAlignment="1">
      <alignment horizontal="left" vertical="center" wrapText="1"/>
    </xf>
    <xf numFmtId="0" fontId="5" fillId="0" borderId="63" xfId="0" applyFont="1" applyBorder="1" applyAlignment="1" applyProtection="1">
      <alignment vertical="top" wrapText="1"/>
      <protection locked="0"/>
    </xf>
    <xf numFmtId="0" fontId="4" fillId="6" borderId="55" xfId="0" applyFont="1" applyFill="1" applyBorder="1" applyAlignment="1">
      <alignment horizontal="center" vertical="center" wrapText="1"/>
    </xf>
    <xf numFmtId="0" fontId="4" fillId="6" borderId="43" xfId="0" applyFont="1" applyFill="1" applyBorder="1" applyAlignment="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lignment horizontal="center" vertical="center" wrapText="1"/>
    </xf>
    <xf numFmtId="165" fontId="4" fillId="6" borderId="43" xfId="0" applyNumberFormat="1" applyFont="1" applyFill="1" applyBorder="1" applyAlignment="1">
      <alignment horizontal="center" vertical="center" wrapText="1"/>
    </xf>
    <xf numFmtId="0" fontId="4" fillId="6" borderId="57" xfId="0" applyFont="1" applyFill="1" applyBorder="1" applyAlignment="1">
      <alignment horizontal="center" vertical="center" wrapText="1"/>
    </xf>
    <xf numFmtId="0" fontId="4" fillId="6" borderId="45" xfId="0" applyFont="1" applyFill="1" applyBorder="1" applyAlignment="1">
      <alignment horizontal="center" vertical="center" wrapText="1"/>
    </xf>
    <xf numFmtId="165" fontId="4" fillId="6" borderId="56" xfId="0" applyNumberFormat="1" applyFont="1" applyFill="1" applyBorder="1" applyAlignment="1">
      <alignment horizontal="center" vertical="center" wrapText="1"/>
    </xf>
    <xf numFmtId="165" fontId="4" fillId="6" borderId="44" xfId="0" applyNumberFormat="1" applyFont="1" applyFill="1" applyBorder="1" applyAlignment="1">
      <alignment horizontal="center" vertical="center" wrapText="1"/>
    </xf>
    <xf numFmtId="0" fontId="3" fillId="0" borderId="0" xfId="0" applyFont="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Font="1" applyFill="1" applyBorder="1" applyAlignment="1">
      <alignment horizontal="left" vertical="center" wrapText="1"/>
    </xf>
    <xf numFmtId="0" fontId="3" fillId="6" borderId="61"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1"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lignment horizontal="center" vertical="center" wrapText="1"/>
    </xf>
    <xf numFmtId="0" fontId="17" fillId="6" borderId="37" xfId="0" applyFont="1" applyFill="1" applyBorder="1" applyAlignment="1">
      <alignment horizontal="left" vertical="center" wrapText="1"/>
    </xf>
    <xf numFmtId="0" fontId="17" fillId="6" borderId="61" xfId="0" applyFont="1" applyFill="1" applyBorder="1" applyAlignment="1">
      <alignment horizontal="left" vertical="center" wrapText="1"/>
    </xf>
    <xf numFmtId="0" fontId="17" fillId="6" borderId="36" xfId="0" applyFont="1" applyFill="1" applyBorder="1" applyAlignment="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Alignment="1">
      <alignment horizontal="center" vertical="center" wrapText="1"/>
    </xf>
    <xf numFmtId="0" fontId="4" fillId="6" borderId="61" xfId="0" applyFont="1" applyFill="1" applyBorder="1" applyAlignment="1">
      <alignment horizontal="left" vertical="top" wrapText="1"/>
    </xf>
    <xf numFmtId="0" fontId="4" fillId="6" borderId="36" xfId="0" applyFont="1" applyFill="1" applyBorder="1" applyAlignment="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lignment horizontal="center" vertical="center" wrapText="1"/>
    </xf>
    <xf numFmtId="0" fontId="13" fillId="6" borderId="37" xfId="0" applyFont="1" applyFill="1" applyBorder="1" applyAlignment="1">
      <alignment horizontal="left" vertical="center" wrapText="1"/>
    </xf>
    <xf numFmtId="0" fontId="13" fillId="6" borderId="61" xfId="0" applyFont="1" applyFill="1" applyBorder="1" applyAlignment="1">
      <alignment horizontal="left" vertical="center" wrapText="1"/>
    </xf>
    <xf numFmtId="0" fontId="13" fillId="6" borderId="36" xfId="0" applyFont="1" applyFill="1" applyBorder="1" applyAlignment="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lignment horizontal="center" vertical="top" wrapText="1"/>
    </xf>
    <xf numFmtId="0" fontId="4" fillId="6" borderId="61" xfId="0" applyFont="1" applyFill="1" applyBorder="1" applyAlignment="1">
      <alignment horizontal="center" vertical="top" wrapText="1"/>
    </xf>
    <xf numFmtId="0" fontId="4" fillId="6" borderId="36" xfId="0" applyFont="1" applyFill="1" applyBorder="1" applyAlignment="1">
      <alignment horizontal="center" vertical="top" wrapText="1"/>
    </xf>
    <xf numFmtId="49" fontId="10" fillId="0" borderId="0" xfId="0" applyNumberFormat="1" applyFont="1" applyAlignment="1">
      <alignment horizontal="center" vertical="center" wrapText="1"/>
    </xf>
    <xf numFmtId="49" fontId="4" fillId="0" borderId="37" xfId="0" applyNumberFormat="1" applyFont="1" applyBorder="1" applyAlignment="1">
      <alignment horizontal="left" wrapText="1"/>
    </xf>
    <xf numFmtId="49" fontId="4" fillId="0" borderId="61" xfId="0" applyNumberFormat="1" applyFont="1" applyBorder="1" applyAlignment="1">
      <alignment horizontal="left" wrapText="1"/>
    </xf>
    <xf numFmtId="49" fontId="4" fillId="0" borderId="36" xfId="0" applyNumberFormat="1" applyFont="1" applyBorder="1" applyAlignment="1">
      <alignment horizontal="left" wrapText="1"/>
    </xf>
    <xf numFmtId="0" fontId="14" fillId="0" borderId="0" xfId="0" applyFont="1" applyAlignment="1">
      <alignment horizontal="center" vertical="center" wrapText="1"/>
    </xf>
    <xf numFmtId="0" fontId="5" fillId="6" borderId="37" xfId="0" applyFont="1" applyFill="1" applyBorder="1" applyAlignment="1">
      <alignment horizontal="left" vertical="center" wrapText="1"/>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lignment horizontal="center" wrapText="1"/>
    </xf>
    <xf numFmtId="166" fontId="4" fillId="4" borderId="1" xfId="4" applyNumberFormat="1" applyFont="1" applyFill="1" applyBorder="1" applyAlignment="1">
      <alignment horizontal="center" wrapText="1"/>
    </xf>
    <xf numFmtId="0" fontId="0" fillId="4" borderId="23" xfId="0" applyFill="1" applyBorder="1" applyAlignment="1">
      <alignment horizontal="center" wrapText="1"/>
    </xf>
    <xf numFmtId="165" fontId="4" fillId="6" borderId="1" xfId="1" applyNumberFormat="1" applyFont="1" applyFill="1" applyBorder="1" applyAlignment="1">
      <alignment horizontal="center" wrapText="1"/>
    </xf>
    <xf numFmtId="0" fontId="0" fillId="6" borderId="23" xfId="0" applyFill="1" applyBorder="1" applyAlignment="1">
      <alignment horizontal="center" wrapText="1"/>
    </xf>
    <xf numFmtId="0" fontId="34" fillId="6" borderId="37" xfId="0" applyFont="1" applyFill="1" applyBorder="1"/>
    <xf numFmtId="0" fontId="35" fillId="6" borderId="61" xfId="0" applyFont="1" applyFill="1" applyBorder="1"/>
    <xf numFmtId="0" fontId="35" fillId="6" borderId="36" xfId="0" applyFont="1" applyFill="1" applyBorder="1"/>
    <xf numFmtId="0" fontId="4" fillId="6" borderId="63" xfId="0" applyFont="1" applyFill="1" applyBorder="1" applyAlignment="1">
      <alignment horizontal="left" vertical="center" wrapText="1" indent="1"/>
    </xf>
    <xf numFmtId="0" fontId="4" fillId="6" borderId="29" xfId="0" applyFont="1" applyFill="1" applyBorder="1" applyAlignment="1">
      <alignment horizontal="left" vertical="center" wrapText="1" indent="1"/>
    </xf>
    <xf numFmtId="0" fontId="4" fillId="6" borderId="30" xfId="0" applyFont="1" applyFill="1" applyBorder="1" applyAlignment="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lignment horizontal="center" wrapText="1"/>
    </xf>
    <xf numFmtId="49" fontId="10" fillId="0" borderId="31" xfId="0" applyNumberFormat="1" applyFont="1" applyBorder="1" applyAlignment="1">
      <alignment horizontal="center" vertical="center"/>
    </xf>
    <xf numFmtId="0" fontId="1" fillId="6" borderId="37" xfId="0" applyFont="1" applyFill="1" applyBorder="1" applyAlignment="1" applyProtection="1">
      <alignment horizontal="left" vertical="center" wrapText="1"/>
      <protection locked="0"/>
    </xf>
    <xf numFmtId="49" fontId="4" fillId="6" borderId="33" xfId="0" applyNumberFormat="1" applyFont="1" applyFill="1" applyBorder="1" applyAlignment="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lignment horizontal="center" vertical="top" wrapText="1"/>
    </xf>
    <xf numFmtId="0" fontId="0" fillId="6" borderId="23" xfId="0" applyFill="1" applyBorder="1" applyAlignment="1">
      <alignment horizontal="center" vertical="top" wrapText="1"/>
    </xf>
    <xf numFmtId="164" fontId="18" fillId="0" borderId="0" xfId="0" applyNumberFormat="1" applyFont="1" applyAlignment="1">
      <alignment horizontal="right" vertical="top" wrapText="1"/>
    </xf>
    <xf numFmtId="0" fontId="18" fillId="0" borderId="0" xfId="0" applyFont="1" applyAlignment="1">
      <alignment horizontal="right" vertical="top" wrapText="1"/>
    </xf>
    <xf numFmtId="0" fontId="27" fillId="0" borderId="0" xfId="0" applyFont="1" applyAlignment="1">
      <alignment horizontal="center" vertical="center"/>
    </xf>
    <xf numFmtId="0" fontId="30" fillId="0" borderId="0" xfId="0" applyFont="1" applyAlignment="1">
      <alignment horizontal="center" vertical="center"/>
    </xf>
    <xf numFmtId="0" fontId="22" fillId="0" borderId="0" xfId="0" applyFont="1" applyAlignment="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0" fillId="0" borderId="0" xfId="0" applyAlignment="1">
      <alignment vertical="top"/>
    </xf>
    <xf numFmtId="0" fontId="22" fillId="0" borderId="11" xfId="0" applyFont="1" applyBorder="1" applyAlignment="1">
      <alignment vertical="top"/>
    </xf>
    <xf numFmtId="0" fontId="0" fillId="0" borderId="11" xfId="0" applyBorder="1" applyAlignment="1">
      <alignment vertical="top"/>
    </xf>
    <xf numFmtId="0" fontId="22" fillId="0" borderId="0" xfId="0" applyFont="1" applyAlignment="1">
      <alignment vertical="center"/>
    </xf>
    <xf numFmtId="0" fontId="0" fillId="0" borderId="11" xfId="0" applyBorder="1" applyAlignment="1">
      <alignment horizontal="left" vertical="top"/>
    </xf>
    <xf numFmtId="0" fontId="0" fillId="0" borderId="7" xfId="0" applyBorder="1" applyAlignment="1">
      <alignment horizontal="left" vertical="top"/>
    </xf>
    <xf numFmtId="0" fontId="22" fillId="0" borderId="12" xfId="0" applyFont="1" applyBorder="1" applyAlignment="1">
      <alignment horizontal="left" vertical="top"/>
    </xf>
    <xf numFmtId="0" fontId="22" fillId="0" borderId="13" xfId="0" applyFont="1" applyBorder="1" applyAlignment="1">
      <alignment vertical="top"/>
    </xf>
    <xf numFmtId="0" fontId="25" fillId="0" borderId="0" xfId="0" applyFont="1" applyAlignment="1">
      <alignment vertical="center"/>
    </xf>
    <xf numFmtId="0" fontId="0" fillId="0" borderId="0" xfId="0" applyAlignment="1">
      <alignment vertical="center"/>
    </xf>
    <xf numFmtId="0" fontId="22" fillId="2" borderId="0" xfId="0" applyFont="1" applyFill="1" applyAlignment="1">
      <alignment vertical="center"/>
    </xf>
    <xf numFmtId="0" fontId="22" fillId="0" borderId="13" xfId="0" applyFont="1" applyBorder="1" applyAlignment="1">
      <alignment horizontal="left" vertical="top"/>
    </xf>
    <xf numFmtId="0" fontId="22" fillId="0" borderId="35" xfId="0" applyFont="1" applyBorder="1" applyAlignment="1">
      <alignment horizontal="left" vertical="top"/>
    </xf>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5" fillId="0" borderId="10" xfId="0" applyFont="1" applyBorder="1" applyAlignment="1">
      <alignment vertical="center"/>
    </xf>
    <xf numFmtId="0" fontId="22" fillId="0" borderId="10" xfId="0" applyFont="1" applyBorder="1" applyAlignment="1">
      <alignment vertical="center"/>
    </xf>
    <xf numFmtId="0" fontId="22" fillId="2" borderId="10" xfId="0" applyFont="1" applyFill="1" applyBorder="1" applyAlignment="1">
      <alignment vertical="center"/>
    </xf>
    <xf numFmtId="0" fontId="22" fillId="0" borderId="13" xfId="0" applyFont="1" applyBorder="1" applyAlignment="1">
      <alignment horizontal="center"/>
    </xf>
    <xf numFmtId="0" fontId="0" fillId="0" borderId="13" xfId="0" applyBorder="1"/>
    <xf numFmtId="0" fontId="0" fillId="0" borderId="11" xfId="0" applyBorder="1"/>
    <xf numFmtId="0" fontId="25"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vertical="center"/>
    </xf>
    <xf numFmtId="0" fontId="25" fillId="0" borderId="11" xfId="0" applyFont="1" applyBorder="1" applyAlignment="1">
      <alignment vertical="center"/>
    </xf>
    <xf numFmtId="0" fontId="22" fillId="0" borderId="11" xfId="0" applyFont="1" applyBorder="1" applyAlignment="1">
      <alignment vertical="center"/>
    </xf>
    <xf numFmtId="0" fontId="0" fillId="2" borderId="10" xfId="0" applyFill="1" applyBorder="1" applyAlignment="1">
      <alignment vertical="center"/>
    </xf>
    <xf numFmtId="0" fontId="22" fillId="0" borderId="7" xfId="0" applyFont="1" applyBorder="1" applyAlignment="1">
      <alignment vertical="center"/>
    </xf>
    <xf numFmtId="0" fontId="26" fillId="0" borderId="10" xfId="0" applyFont="1" applyBorder="1" applyAlignment="1">
      <alignment horizontal="left" vertical="center"/>
    </xf>
    <xf numFmtId="0" fontId="26" fillId="0" borderId="6" xfId="0" applyFont="1" applyBorder="1" applyAlignment="1">
      <alignment horizontal="left" vertical="center"/>
    </xf>
    <xf numFmtId="0" fontId="22" fillId="0" borderId="10" xfId="0" applyFont="1" applyBorder="1" applyAlignment="1">
      <alignment horizontal="left" vertical="center"/>
    </xf>
    <xf numFmtId="0" fontId="28" fillId="0" borderId="0" xfId="0" applyFont="1" applyAlignment="1">
      <alignment horizontal="center"/>
    </xf>
    <xf numFmtId="0" fontId="0" fillId="0" borderId="0" xfId="0"/>
    <xf numFmtId="0" fontId="22" fillId="0" borderId="0" xfId="0" applyFont="1" applyAlignment="1">
      <alignment horizontal="center" vertical="center"/>
    </xf>
    <xf numFmtId="0" fontId="22" fillId="0" borderId="70" xfId="0" applyFont="1" applyBorder="1" applyAlignment="1">
      <alignment vertical="center"/>
    </xf>
    <xf numFmtId="0" fontId="0" fillId="0" borderId="0" xfId="0" applyAlignment="1">
      <alignment horizontal="center"/>
    </xf>
    <xf numFmtId="0" fontId="22" fillId="0" borderId="0" xfId="0" applyFont="1" applyAlignment="1">
      <alignment horizontal="right" vertical="center"/>
    </xf>
    <xf numFmtId="0" fontId="0" fillId="0" borderId="0" xfId="0" applyAlignment="1">
      <alignment horizontal="right" vertical="center"/>
    </xf>
    <xf numFmtId="0" fontId="22" fillId="0" borderId="6" xfId="0" applyFont="1" applyBorder="1" applyAlignment="1">
      <alignment vertical="center"/>
    </xf>
    <xf numFmtId="0" fontId="22" fillId="2" borderId="18" xfId="0" applyFont="1" applyFill="1" applyBorder="1" applyAlignment="1">
      <alignment vertical="center"/>
    </xf>
    <xf numFmtId="0" fontId="22" fillId="2" borderId="19" xfId="0" applyFont="1" applyFill="1" applyBorder="1" applyAlignment="1">
      <alignment vertical="center"/>
    </xf>
    <xf numFmtId="0" fontId="25" fillId="0" borderId="68" xfId="0" applyFont="1" applyBorder="1" applyAlignment="1">
      <alignment horizontal="center" vertical="center"/>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69" xfId="0" applyFill="1" applyBorder="1" applyAlignment="1">
      <alignment vertical="center"/>
    </xf>
    <xf numFmtId="49" fontId="22" fillId="0" borderId="68" xfId="0" applyNumberFormat="1" applyFont="1" applyBorder="1" applyAlignment="1">
      <alignment horizontal="right" vertical="center"/>
    </xf>
    <xf numFmtId="49" fontId="22" fillId="0" borderId="20" xfId="0" applyNumberFormat="1" applyFont="1" applyBorder="1" applyAlignment="1">
      <alignment horizontal="right" vertical="center"/>
    </xf>
    <xf numFmtId="0" fontId="22" fillId="0" borderId="13" xfId="0" applyFont="1" applyBorder="1" applyAlignment="1">
      <alignment vertical="center"/>
    </xf>
    <xf numFmtId="0" fontId="22" fillId="0" borderId="35"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10" xfId="0" applyFont="1" applyBorder="1" applyAlignment="1">
      <alignment horizontal="center" vertical="center"/>
    </xf>
    <xf numFmtId="0" fontId="22" fillId="0" borderId="22" xfId="0" applyFont="1" applyBorder="1" applyAlignment="1">
      <alignment horizontal="center" vertical="center"/>
    </xf>
    <xf numFmtId="0" fontId="22" fillId="0" borderId="32" xfId="0" applyFont="1" applyBorder="1" applyAlignment="1">
      <alignment horizontal="center" vertical="center"/>
    </xf>
    <xf numFmtId="0" fontId="22" fillId="2" borderId="12" xfId="0" applyFont="1" applyFill="1" applyBorder="1" applyAlignment="1">
      <alignment horizontal="center" vertical="center"/>
    </xf>
    <xf numFmtId="0" fontId="22" fillId="2" borderId="11" xfId="0" applyFont="1" applyFill="1" applyBorder="1" applyAlignment="1">
      <alignment horizontal="center" vertical="center"/>
    </xf>
    <xf numFmtId="0" fontId="21" fillId="0" borderId="0" xfId="0" applyFont="1" applyAlignment="1">
      <alignment horizontal="right" vertical="center"/>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25" fillId="0" borderId="66" xfId="0" applyFont="1" applyBorder="1" applyAlignment="1">
      <alignment vertical="center"/>
    </xf>
    <xf numFmtId="0" fontId="25" fillId="0" borderId="67" xfId="0" applyFont="1" applyBorder="1" applyAlignment="1">
      <alignment vertical="center"/>
    </xf>
    <xf numFmtId="0" fontId="22" fillId="2" borderId="67" xfId="0" applyFont="1" applyFill="1" applyBorder="1" applyAlignment="1">
      <alignment vertical="center"/>
    </xf>
    <xf numFmtId="0" fontId="22" fillId="2" borderId="29" xfId="0" applyFont="1" applyFill="1" applyBorder="1" applyAlignment="1">
      <alignment vertical="center"/>
    </xf>
    <xf numFmtId="0" fontId="22" fillId="2" borderId="30" xfId="0" applyFont="1" applyFill="1" applyBorder="1" applyAlignment="1">
      <alignment vertical="center"/>
    </xf>
    <xf numFmtId="0" fontId="22" fillId="0" borderId="3" xfId="0" applyFont="1" applyBorder="1" applyAlignment="1">
      <alignment horizontal="center" vertical="center"/>
    </xf>
    <xf numFmtId="0" fontId="0" fillId="0" borderId="19" xfId="0" applyBorder="1" applyAlignment="1">
      <alignment horizontal="center" vertical="center"/>
    </xf>
    <xf numFmtId="0" fontId="22" fillId="0" borderId="16" xfId="0" applyFont="1" applyBorder="1" applyAlignment="1">
      <alignment vertical="center"/>
    </xf>
    <xf numFmtId="0" fontId="0" fillId="0" borderId="16" xfId="0" applyBorder="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8" fillId="0" borderId="0" xfId="0" applyFont="1" applyAlignment="1">
      <alignment horizontal="center" vertical="center"/>
    </xf>
    <xf numFmtId="0" fontId="1" fillId="0" borderId="0" xfId="0" applyFont="1"/>
    <xf numFmtId="0" fontId="7" fillId="0" borderId="1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7" fillId="2" borderId="10" xfId="0" applyFont="1" applyFill="1" applyBorder="1" applyAlignment="1">
      <alignment vertical="center"/>
    </xf>
    <xf numFmtId="0" fontId="33" fillId="0" borderId="0" xfId="0" applyFont="1" applyAlignment="1">
      <alignment horizontal="center" vertical="center"/>
    </xf>
    <xf numFmtId="0" fontId="1" fillId="0" borderId="0" xfId="0" applyFont="1" applyAlignment="1">
      <alignment horizontal="center"/>
    </xf>
    <xf numFmtId="0" fontId="33" fillId="0" borderId="0" xfId="0" applyFont="1" applyAlignment="1">
      <alignment horizontal="right" vertical="center"/>
    </xf>
    <xf numFmtId="0" fontId="1" fillId="0" borderId="0" xfId="0" applyFont="1" applyAlignment="1">
      <alignment horizontal="righ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3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4" fillId="0" borderId="10" xfId="0" applyFont="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a:extLst>
            <a:ext uri="{FF2B5EF4-FFF2-40B4-BE49-F238E27FC236}">
              <a16:creationId xmlns:a16="http://schemas.microsoft.com/office/drawing/2014/main" id="{00000000-0008-0000-0B00-00009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a:extLst>
            <a:ext uri="{FF2B5EF4-FFF2-40B4-BE49-F238E27FC236}">
              <a16:creationId xmlns:a16="http://schemas.microsoft.com/office/drawing/2014/main" id="{00000000-0008-0000-0B00-00009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2:O45"/>
  <sheetViews>
    <sheetView showGridLines="0" tabSelected="1" zoomScaleNormal="100" workbookViewId="0">
      <selection activeCell="B8" sqref="B8:C8"/>
    </sheetView>
  </sheetViews>
  <sheetFormatPr defaultColWidth="9.140625" defaultRowHeight="12.75" x14ac:dyDescent="0.2"/>
  <cols>
    <col min="1" max="1" width="24.140625" style="149" customWidth="1"/>
    <col min="2" max="5" width="16.42578125" style="149" customWidth="1"/>
    <col min="6" max="7" width="16.42578125" style="118" customWidth="1"/>
    <col min="8" max="8" width="42.140625" style="123" customWidth="1"/>
    <col min="9" max="21" width="9.28515625" style="118" customWidth="1"/>
    <col min="22" max="16384" width="9.140625" style="118"/>
  </cols>
  <sheetData>
    <row r="2" spans="1:15" ht="12.95" customHeight="1" x14ac:dyDescent="0.2">
      <c r="C2" s="501" t="s">
        <v>255</v>
      </c>
      <c r="D2" s="502"/>
      <c r="E2" s="502"/>
      <c r="F2" s="502"/>
      <c r="G2" s="503"/>
    </row>
    <row r="3" spans="1:15" ht="12.95" customHeight="1" x14ac:dyDescent="0.2">
      <c r="C3" s="504"/>
      <c r="D3" s="505"/>
      <c r="E3" s="505"/>
      <c r="F3" s="505"/>
      <c r="G3" s="506"/>
    </row>
    <row r="4" spans="1:15" ht="15.75" x14ac:dyDescent="0.25">
      <c r="C4" s="495" t="s">
        <v>257</v>
      </c>
      <c r="D4" s="496"/>
      <c r="E4" s="496"/>
      <c r="F4" s="496"/>
      <c r="G4" s="497"/>
    </row>
    <row r="5" spans="1:15" ht="15.75" x14ac:dyDescent="0.25">
      <c r="C5" s="498" t="s">
        <v>261</v>
      </c>
      <c r="D5" s="499"/>
      <c r="E5" s="499"/>
      <c r="F5" s="499"/>
      <c r="G5" s="500"/>
    </row>
    <row r="6" spans="1:15" s="123" customFormat="1" ht="11.25" customHeight="1" x14ac:dyDescent="0.2">
      <c r="A6" s="140" t="s">
        <v>231</v>
      </c>
      <c r="B6" s="141"/>
      <c r="C6" s="507" t="s">
        <v>136</v>
      </c>
      <c r="D6" s="507"/>
      <c r="E6" s="507"/>
      <c r="F6" s="507"/>
      <c r="G6" s="507"/>
      <c r="H6" s="142"/>
    </row>
    <row r="7" spans="1:15" s="123" customFormat="1" ht="11.25" customHeight="1" x14ac:dyDescent="0.2">
      <c r="A7" s="143"/>
      <c r="B7" s="141"/>
      <c r="C7" s="507"/>
      <c r="D7" s="507"/>
      <c r="E7" s="507"/>
      <c r="F7" s="507"/>
      <c r="G7" s="507"/>
      <c r="H7" s="142"/>
    </row>
    <row r="8" spans="1:15" s="146" customFormat="1" ht="16.5" customHeight="1" x14ac:dyDescent="0.2">
      <c r="A8" s="144" t="s">
        <v>143</v>
      </c>
      <c r="B8" s="508" t="s">
        <v>258</v>
      </c>
      <c r="C8" s="508"/>
      <c r="D8" s="485" t="s">
        <v>122</v>
      </c>
      <c r="E8" s="485"/>
      <c r="F8" s="485"/>
      <c r="G8" s="485"/>
      <c r="H8" s="145"/>
    </row>
    <row r="9" spans="1:15" s="146" customFormat="1" ht="15" customHeight="1" x14ac:dyDescent="0.2">
      <c r="A9" s="144" t="s">
        <v>139</v>
      </c>
      <c r="B9" s="484" t="s">
        <v>259</v>
      </c>
      <c r="C9" s="484"/>
      <c r="D9" s="485" t="s">
        <v>140</v>
      </c>
      <c r="E9" s="485"/>
      <c r="F9" s="485"/>
      <c r="G9" s="485"/>
      <c r="H9" s="145"/>
    </row>
    <row r="10" spans="1:15" s="146" customFormat="1" ht="10.5" customHeight="1" thickBot="1" x14ac:dyDescent="0.25">
      <c r="A10" s="144"/>
      <c r="B10" s="147"/>
      <c r="C10" s="147"/>
      <c r="D10" s="144"/>
      <c r="E10" s="144"/>
      <c r="F10" s="144"/>
      <c r="G10" s="144"/>
      <c r="H10" s="148" t="s">
        <v>150</v>
      </c>
    </row>
    <row r="11" spans="1:15" ht="15.75" customHeight="1" thickBot="1" x14ac:dyDescent="0.25">
      <c r="A11" s="486" t="s">
        <v>241</v>
      </c>
      <c r="B11" s="487"/>
      <c r="C11" s="487"/>
      <c r="D11" s="487"/>
      <c r="E11" s="487"/>
      <c r="F11" s="487"/>
      <c r="G11" s="487"/>
      <c r="H11" s="488"/>
    </row>
    <row r="12" spans="1:15" ht="141.75" customHeight="1" thickBot="1" x14ac:dyDescent="0.25">
      <c r="A12" s="489" t="s">
        <v>242</v>
      </c>
      <c r="B12" s="490"/>
      <c r="C12" s="490"/>
      <c r="D12" s="490"/>
      <c r="E12" s="490"/>
      <c r="F12" s="490"/>
      <c r="G12" s="490"/>
      <c r="H12" s="491"/>
      <c r="J12" s="146"/>
      <c r="K12" s="146"/>
      <c r="L12" s="146"/>
      <c r="M12" s="146"/>
      <c r="N12" s="146"/>
      <c r="O12" s="146"/>
    </row>
    <row r="13" spans="1:15" ht="7.5" customHeight="1" thickBot="1" x14ac:dyDescent="0.25">
      <c r="F13" s="149"/>
      <c r="G13" s="149"/>
      <c r="H13" s="122"/>
      <c r="J13" s="146"/>
      <c r="K13" s="146"/>
      <c r="L13" s="146"/>
      <c r="M13" s="146"/>
      <c r="N13" s="146"/>
      <c r="O13" s="146"/>
    </row>
    <row r="14" spans="1:15" ht="29.25" customHeight="1" thickBot="1" x14ac:dyDescent="0.25">
      <c r="A14" s="475" t="s">
        <v>207</v>
      </c>
      <c r="B14" s="476"/>
      <c r="C14" s="476"/>
      <c r="D14" s="476"/>
      <c r="E14" s="476"/>
      <c r="F14" s="476"/>
      <c r="G14" s="476"/>
      <c r="H14" s="477"/>
      <c r="J14" s="146"/>
      <c r="K14" s="146"/>
      <c r="L14" s="146"/>
      <c r="M14" s="146"/>
      <c r="N14" s="146"/>
      <c r="O14" s="146"/>
    </row>
    <row r="15" spans="1:15" ht="9.75" customHeight="1" thickBot="1" x14ac:dyDescent="0.25">
      <c r="A15" s="181" t="s">
        <v>5</v>
      </c>
      <c r="B15" s="175"/>
      <c r="C15" s="166"/>
      <c r="D15" s="166"/>
      <c r="E15" s="166"/>
      <c r="F15" s="166"/>
      <c r="G15" s="166"/>
      <c r="H15" s="174"/>
      <c r="J15" s="146"/>
      <c r="K15" s="146"/>
      <c r="L15" s="146"/>
      <c r="M15" s="146"/>
      <c r="N15" s="146"/>
      <c r="O15" s="146"/>
    </row>
    <row r="16" spans="1:15" ht="15" thickBot="1" x14ac:dyDescent="0.25">
      <c r="A16" s="492"/>
      <c r="B16" s="178"/>
      <c r="C16" s="179" t="s">
        <v>252</v>
      </c>
      <c r="D16" s="179" t="s">
        <v>129</v>
      </c>
      <c r="E16" s="179"/>
      <c r="F16" s="179" t="s">
        <v>179</v>
      </c>
      <c r="G16" s="179" t="s">
        <v>182</v>
      </c>
      <c r="H16" s="180" t="s">
        <v>230</v>
      </c>
      <c r="J16" s="146"/>
      <c r="K16" s="146"/>
      <c r="L16" s="146"/>
      <c r="M16" s="146"/>
      <c r="N16" s="146"/>
      <c r="O16" s="146"/>
    </row>
    <row r="17" spans="1:15" ht="14.25" x14ac:dyDescent="0.2">
      <c r="A17" s="493"/>
      <c r="B17" s="167" t="s">
        <v>97</v>
      </c>
      <c r="C17" s="168">
        <f>F17-D17</f>
        <v>0</v>
      </c>
      <c r="D17" s="168">
        <f>'j. Cost Share'!D17</f>
        <v>0</v>
      </c>
      <c r="E17" s="168"/>
      <c r="F17" s="168">
        <f>B38</f>
        <v>0</v>
      </c>
      <c r="G17" s="438">
        <f>IF(F17&gt;0,D17/F17,0)</f>
        <v>0</v>
      </c>
      <c r="H17" s="473" t="s">
        <v>226</v>
      </c>
      <c r="J17" s="146"/>
      <c r="K17" s="146"/>
      <c r="L17" s="146"/>
      <c r="M17" s="146"/>
      <c r="N17" s="146"/>
      <c r="O17" s="146"/>
    </row>
    <row r="18" spans="1:15" ht="14.25" x14ac:dyDescent="0.2">
      <c r="A18" s="493"/>
      <c r="B18" s="169" t="s">
        <v>100</v>
      </c>
      <c r="C18" s="168">
        <f>F18-D18</f>
        <v>0</v>
      </c>
      <c r="D18" s="168">
        <f>'j. Cost Share'!E17</f>
        <v>0</v>
      </c>
      <c r="E18" s="168"/>
      <c r="F18" s="168">
        <f>C38</f>
        <v>0</v>
      </c>
      <c r="G18" s="438">
        <f>IF(F18&gt;0,D18/F18,0)</f>
        <v>0</v>
      </c>
      <c r="H18" s="473" t="s">
        <v>227</v>
      </c>
      <c r="J18" s="146"/>
      <c r="K18" s="146"/>
      <c r="L18" s="146"/>
      <c r="M18" s="146"/>
      <c r="N18" s="146"/>
      <c r="O18" s="146"/>
    </row>
    <row r="19" spans="1:15" ht="14.1" customHeight="1" x14ac:dyDescent="0.2">
      <c r="A19" s="493"/>
      <c r="B19" s="169" t="s">
        <v>98</v>
      </c>
      <c r="C19" s="168">
        <f>F19-D19</f>
        <v>0</v>
      </c>
      <c r="D19" s="168">
        <f>'j. Cost Share'!F17</f>
        <v>0</v>
      </c>
      <c r="E19" s="168"/>
      <c r="F19" s="168">
        <f>D38</f>
        <v>0</v>
      </c>
      <c r="G19" s="438">
        <f>IF(F19&gt;0,D19/F19,0)</f>
        <v>0</v>
      </c>
      <c r="H19" s="473" t="s">
        <v>228</v>
      </c>
      <c r="J19" s="146"/>
      <c r="K19" s="146"/>
      <c r="L19" s="146"/>
      <c r="M19" s="146"/>
      <c r="N19" s="146"/>
      <c r="O19" s="146"/>
    </row>
    <row r="20" spans="1:15" ht="14.1" customHeight="1" x14ac:dyDescent="0.2">
      <c r="A20" s="493"/>
      <c r="B20" s="169" t="s">
        <v>217</v>
      </c>
      <c r="C20" s="168">
        <f>F20-D20</f>
        <v>0</v>
      </c>
      <c r="D20" s="168">
        <f>'j. Cost Share'!G17</f>
        <v>0</v>
      </c>
      <c r="E20" s="176"/>
      <c r="F20" s="168">
        <f>E38</f>
        <v>0</v>
      </c>
      <c r="G20" s="438">
        <f>IF(F20&gt;0,D20/F20,0)</f>
        <v>0</v>
      </c>
      <c r="H20" s="474" t="s">
        <v>229</v>
      </c>
      <c r="J20" s="146"/>
      <c r="K20" s="146"/>
      <c r="L20" s="146"/>
      <c r="M20" s="146"/>
      <c r="N20" s="146"/>
      <c r="O20" s="146"/>
    </row>
    <row r="21" spans="1:15" ht="15" thickBot="1" x14ac:dyDescent="0.25">
      <c r="A21" s="494"/>
      <c r="B21" s="170" t="s">
        <v>137</v>
      </c>
      <c r="C21" s="171">
        <f>SUM(C17:C20)</f>
        <v>0</v>
      </c>
      <c r="D21" s="171">
        <f>SUM(D17:D20)</f>
        <v>0</v>
      </c>
      <c r="E21" s="171"/>
      <c r="F21" s="171">
        <f>SUM(F17:F20)</f>
        <v>0</v>
      </c>
      <c r="G21" s="438">
        <f>IF(F21&gt;0,D21/F21,0)</f>
        <v>0</v>
      </c>
      <c r="H21" s="436"/>
      <c r="J21" s="146"/>
      <c r="K21" s="146"/>
      <c r="L21" s="146"/>
      <c r="M21" s="146"/>
      <c r="N21" s="146"/>
      <c r="O21" s="146"/>
    </row>
    <row r="22" spans="1:15" ht="9.75" customHeight="1" thickBot="1" x14ac:dyDescent="0.25">
      <c r="A22" s="182" t="s">
        <v>26</v>
      </c>
      <c r="B22" s="172"/>
      <c r="C22" s="173"/>
      <c r="D22" s="173"/>
      <c r="E22" s="173"/>
      <c r="F22" s="173"/>
      <c r="G22" s="173"/>
      <c r="H22" s="174"/>
      <c r="J22" s="146"/>
      <c r="K22" s="146"/>
      <c r="L22" s="146"/>
      <c r="M22" s="146"/>
      <c r="N22" s="146"/>
      <c r="O22" s="146"/>
    </row>
    <row r="23" spans="1:15" s="150" customFormat="1" ht="15" thickBot="1" x14ac:dyDescent="0.25">
      <c r="A23" s="183" t="s">
        <v>110</v>
      </c>
      <c r="B23" s="184" t="s">
        <v>97</v>
      </c>
      <c r="C23" s="184" t="s">
        <v>100</v>
      </c>
      <c r="D23" s="184" t="s">
        <v>98</v>
      </c>
      <c r="E23" s="184" t="s">
        <v>217</v>
      </c>
      <c r="F23" s="184" t="s">
        <v>99</v>
      </c>
      <c r="G23" s="184" t="s">
        <v>178</v>
      </c>
      <c r="H23" s="185" t="s">
        <v>180</v>
      </c>
      <c r="J23" s="146"/>
      <c r="K23" s="146"/>
      <c r="L23" s="146"/>
      <c r="M23" s="146"/>
      <c r="N23" s="146"/>
      <c r="O23" s="146"/>
    </row>
    <row r="24" spans="1:15" ht="15.75" customHeight="1" x14ac:dyDescent="0.2">
      <c r="A24" s="186" t="s">
        <v>89</v>
      </c>
      <c r="B24" s="168">
        <f>'a. Personnel'!E34</f>
        <v>0</v>
      </c>
      <c r="C24" s="168">
        <f>'a. Personnel'!H34</f>
        <v>0</v>
      </c>
      <c r="D24" s="168">
        <f>'a. Personnel'!K34</f>
        <v>0</v>
      </c>
      <c r="E24" s="168">
        <f>'a. Personnel'!N34</f>
        <v>0</v>
      </c>
      <c r="F24" s="168">
        <f>SUM(B24:E24)</f>
        <v>0</v>
      </c>
      <c r="G24" s="438">
        <f>IF(F24&gt;0,F24/F21,0)</f>
        <v>0</v>
      </c>
      <c r="H24" s="119"/>
      <c r="I24" s="123"/>
      <c r="J24" s="146"/>
      <c r="K24" s="146"/>
      <c r="L24" s="146"/>
      <c r="M24" s="146"/>
      <c r="N24" s="146"/>
      <c r="O24" s="146"/>
    </row>
    <row r="25" spans="1:15" ht="15.75" customHeight="1" x14ac:dyDescent="0.2">
      <c r="A25" s="187" t="s">
        <v>90</v>
      </c>
      <c r="B25" s="176">
        <f>'b. Fringe'!D13</f>
        <v>0</v>
      </c>
      <c r="C25" s="176">
        <f>'b. Fringe'!G13</f>
        <v>0</v>
      </c>
      <c r="D25" s="176">
        <f>'b. Fringe'!J13</f>
        <v>0</v>
      </c>
      <c r="E25" s="168">
        <f>'b. Fringe'!M13</f>
        <v>0</v>
      </c>
      <c r="F25" s="168">
        <f>SUM(B25:E25)</f>
        <v>0</v>
      </c>
      <c r="G25" s="438">
        <f>IF(F25&gt;0,F25/F21,0)</f>
        <v>0</v>
      </c>
      <c r="H25" s="120"/>
      <c r="I25" s="123"/>
      <c r="J25" s="146"/>
      <c r="K25" s="146"/>
      <c r="L25" s="146"/>
      <c r="M25" s="146"/>
      <c r="N25" s="146"/>
      <c r="O25" s="146"/>
    </row>
    <row r="26" spans="1:15" ht="15.75" customHeight="1" x14ac:dyDescent="0.2">
      <c r="A26" s="187" t="s">
        <v>91</v>
      </c>
      <c r="B26" s="176">
        <f>'c. Travel'!K14</f>
        <v>0</v>
      </c>
      <c r="C26" s="176">
        <f>'c. Travel'!K22</f>
        <v>0</v>
      </c>
      <c r="D26" s="176">
        <f>'c. Travel'!K30</f>
        <v>0</v>
      </c>
      <c r="E26" s="168">
        <f>'c. Travel'!K38</f>
        <v>0</v>
      </c>
      <c r="F26" s="168">
        <f>SUM(B26:E26)</f>
        <v>0</v>
      </c>
      <c r="G26" s="438">
        <f>IF(F26&gt;0,F26/F21,0)</f>
        <v>0</v>
      </c>
      <c r="H26" s="120"/>
      <c r="I26" s="123"/>
      <c r="J26" s="146"/>
      <c r="K26" s="146"/>
      <c r="L26" s="146"/>
      <c r="M26" s="146"/>
      <c r="N26" s="146"/>
      <c r="O26" s="146"/>
    </row>
    <row r="27" spans="1:15" ht="15.75" customHeight="1" x14ac:dyDescent="0.2">
      <c r="A27" s="187" t="s">
        <v>92</v>
      </c>
      <c r="B27" s="176">
        <f>'d. Equipment'!E14</f>
        <v>0</v>
      </c>
      <c r="C27" s="176">
        <f>'d. Equipment'!E22</f>
        <v>0</v>
      </c>
      <c r="D27" s="176">
        <f>'d. Equipment'!E30</f>
        <v>0</v>
      </c>
      <c r="E27" s="168">
        <f>'d. Equipment'!E38</f>
        <v>0</v>
      </c>
      <c r="F27" s="168">
        <f>SUM(B27:E27)</f>
        <v>0</v>
      </c>
      <c r="G27" s="438">
        <f>IF(F27&gt;0,F27/F21,0)</f>
        <v>0</v>
      </c>
      <c r="H27" s="120"/>
      <c r="I27" s="123"/>
      <c r="J27" s="146"/>
      <c r="K27" s="146"/>
      <c r="L27" s="146"/>
      <c r="M27" s="146"/>
      <c r="N27" s="146"/>
      <c r="O27" s="146"/>
    </row>
    <row r="28" spans="1:15" ht="15.75" customHeight="1" x14ac:dyDescent="0.2">
      <c r="A28" s="187" t="s">
        <v>93</v>
      </c>
      <c r="B28" s="176">
        <f>'e. Supplies'!E15</f>
        <v>0</v>
      </c>
      <c r="C28" s="176">
        <f>'e. Supplies'!E25</f>
        <v>0</v>
      </c>
      <c r="D28" s="176">
        <f>'e. Supplies'!E35</f>
        <v>0</v>
      </c>
      <c r="E28" s="168">
        <f>'e. Supplies'!E45</f>
        <v>0</v>
      </c>
      <c r="F28" s="168">
        <f>SUM(B28:E28)</f>
        <v>0</v>
      </c>
      <c r="G28" s="438">
        <f>IF(F28&gt;0,F28/F21,0)</f>
        <v>0</v>
      </c>
      <c r="H28" s="120"/>
      <c r="I28" s="123"/>
      <c r="J28" s="146"/>
      <c r="K28" s="146"/>
      <c r="L28" s="146"/>
      <c r="M28" s="146"/>
      <c r="N28" s="146"/>
      <c r="O28" s="146"/>
    </row>
    <row r="29" spans="1:15" ht="14.25" x14ac:dyDescent="0.2">
      <c r="A29" s="188" t="s">
        <v>128</v>
      </c>
      <c r="B29" s="176"/>
      <c r="C29" s="176"/>
      <c r="D29" s="176"/>
      <c r="E29" s="168"/>
      <c r="F29" s="168"/>
      <c r="G29" s="438"/>
      <c r="H29" s="120"/>
      <c r="I29" s="123"/>
      <c r="J29" s="146"/>
      <c r="K29" s="146"/>
      <c r="L29" s="146"/>
      <c r="M29" s="146"/>
      <c r="N29" s="146"/>
      <c r="O29" s="146"/>
    </row>
    <row r="30" spans="1:15" ht="14.25" x14ac:dyDescent="0.2">
      <c r="A30" s="189" t="s">
        <v>153</v>
      </c>
      <c r="B30" s="176">
        <f>'f. Contractual'!D13</f>
        <v>0</v>
      </c>
      <c r="C30" s="176">
        <f>'f. Contractual'!E13</f>
        <v>0</v>
      </c>
      <c r="D30" s="176">
        <f>'f. Contractual'!F13</f>
        <v>0</v>
      </c>
      <c r="E30" s="168">
        <f>'f. Contractual'!G13</f>
        <v>0</v>
      </c>
      <c r="F30" s="168">
        <f t="shared" ref="F30:F35" si="0">SUM(B30:E30)</f>
        <v>0</v>
      </c>
      <c r="G30" s="438">
        <f>IF(F30&gt;0,F30/F21,0)</f>
        <v>0</v>
      </c>
      <c r="H30" s="120"/>
      <c r="I30" s="123"/>
      <c r="J30" s="146"/>
      <c r="K30" s="146"/>
      <c r="L30" s="146"/>
      <c r="M30" s="146"/>
      <c r="N30" s="146"/>
      <c r="O30" s="146"/>
    </row>
    <row r="31" spans="1:15" ht="14.25" x14ac:dyDescent="0.2">
      <c r="A31" s="189" t="s">
        <v>154</v>
      </c>
      <c r="B31" s="168">
        <f>'f. Contractual'!D22</f>
        <v>0</v>
      </c>
      <c r="C31" s="168">
        <f>'f. Contractual'!E22</f>
        <v>0</v>
      </c>
      <c r="D31" s="168">
        <f>'f. Contractual'!F22</f>
        <v>0</v>
      </c>
      <c r="E31" s="168">
        <f>'f. Contractual'!G22</f>
        <v>0</v>
      </c>
      <c r="F31" s="168">
        <f t="shared" si="0"/>
        <v>0</v>
      </c>
      <c r="G31" s="438">
        <f>IF(F31&gt;0,F31/F21,0)</f>
        <v>0</v>
      </c>
      <c r="H31" s="120"/>
      <c r="I31" s="123"/>
      <c r="J31" s="146"/>
      <c r="K31" s="146"/>
      <c r="L31" s="146"/>
      <c r="M31" s="146"/>
      <c r="N31" s="146"/>
      <c r="O31" s="146"/>
    </row>
    <row r="32" spans="1:15" ht="14.25" x14ac:dyDescent="0.2">
      <c r="A32" s="189" t="s">
        <v>156</v>
      </c>
      <c r="B32" s="168">
        <f>'f. Contractual'!D27</f>
        <v>0</v>
      </c>
      <c r="C32" s="168">
        <f>'f. Contractual'!E27</f>
        <v>0</v>
      </c>
      <c r="D32" s="168">
        <f>'f. Contractual'!F27</f>
        <v>0</v>
      </c>
      <c r="E32" s="168">
        <f>'f. Contractual'!G27</f>
        <v>0</v>
      </c>
      <c r="F32" s="168">
        <f t="shared" si="0"/>
        <v>0</v>
      </c>
      <c r="G32" s="438">
        <f>IF(F32&gt;0,F32/F21,0)</f>
        <v>0</v>
      </c>
      <c r="H32" s="120"/>
      <c r="I32" s="123"/>
      <c r="J32" s="146"/>
      <c r="K32" s="146"/>
      <c r="L32" s="146"/>
      <c r="M32" s="146"/>
      <c r="N32" s="146"/>
      <c r="O32" s="146"/>
    </row>
    <row r="33" spans="1:15" ht="14.25" x14ac:dyDescent="0.2">
      <c r="A33" s="190" t="s">
        <v>155</v>
      </c>
      <c r="B33" s="168">
        <f>SUM(B30:B32)</f>
        <v>0</v>
      </c>
      <c r="C33" s="168">
        <f>SUM(C30:C32)</f>
        <v>0</v>
      </c>
      <c r="D33" s="168">
        <f>SUM(D30:D32)</f>
        <v>0</v>
      </c>
      <c r="E33" s="168">
        <f t="shared" ref="E33" si="1">SUM(E30:E32)</f>
        <v>0</v>
      </c>
      <c r="F33" s="168">
        <f t="shared" si="0"/>
        <v>0</v>
      </c>
      <c r="G33" s="438">
        <f>IF(F33&gt;0,F33/F21,0)</f>
        <v>0</v>
      </c>
      <c r="H33" s="120"/>
      <c r="I33" s="123"/>
      <c r="J33" s="146"/>
      <c r="K33" s="146"/>
      <c r="L33" s="146"/>
      <c r="M33" s="146"/>
      <c r="N33" s="146"/>
      <c r="O33" s="146"/>
    </row>
    <row r="34" spans="1:15" ht="26.25" customHeight="1" x14ac:dyDescent="0.2">
      <c r="A34" s="187" t="s">
        <v>233</v>
      </c>
      <c r="B34" s="168">
        <f>'g. Construction'!C15</f>
        <v>0</v>
      </c>
      <c r="C34" s="168">
        <f>'g. Construction'!C22</f>
        <v>0</v>
      </c>
      <c r="D34" s="168">
        <f>'g. Construction'!C29</f>
        <v>0</v>
      </c>
      <c r="E34" s="168">
        <f>'g. Construction'!C36</f>
        <v>0</v>
      </c>
      <c r="F34" s="168">
        <f t="shared" si="0"/>
        <v>0</v>
      </c>
      <c r="G34" s="438">
        <f>IF(F34&gt;0,F34/F21,0)</f>
        <v>0</v>
      </c>
      <c r="H34" s="120"/>
      <c r="I34" s="123"/>
      <c r="J34" s="146"/>
      <c r="K34" s="146"/>
      <c r="L34" s="146"/>
      <c r="M34" s="146"/>
      <c r="N34" s="146"/>
      <c r="O34" s="146"/>
    </row>
    <row r="35" spans="1:15" ht="15.75" customHeight="1" x14ac:dyDescent="0.2">
      <c r="A35" s="187" t="s">
        <v>95</v>
      </c>
      <c r="B35" s="176">
        <f>'h. Other'!C14</f>
        <v>0</v>
      </c>
      <c r="C35" s="176">
        <f>'h. Other'!C22</f>
        <v>0</v>
      </c>
      <c r="D35" s="176">
        <f>'h. Other'!C30</f>
        <v>0</v>
      </c>
      <c r="E35" s="168">
        <f>'h. Other'!C38</f>
        <v>0</v>
      </c>
      <c r="F35" s="168">
        <f t="shared" si="0"/>
        <v>0</v>
      </c>
      <c r="G35" s="438">
        <f>IF(F35&gt;0,F35/F21,0)</f>
        <v>0</v>
      </c>
      <c r="H35" s="120"/>
      <c r="I35" s="123"/>
      <c r="J35" s="146"/>
      <c r="K35" s="146"/>
      <c r="L35" s="146"/>
      <c r="M35" s="146"/>
      <c r="N35" s="146"/>
      <c r="O35" s="146"/>
    </row>
    <row r="36" spans="1:15" ht="15.75" customHeight="1" x14ac:dyDescent="0.2">
      <c r="A36" s="187" t="s">
        <v>161</v>
      </c>
      <c r="B36" s="176">
        <f>B24+B25+B26+B27+B28+B33+B35</f>
        <v>0</v>
      </c>
      <c r="C36" s="176">
        <f>C24+C25+C26+C27+C28+C33+C35</f>
        <v>0</v>
      </c>
      <c r="D36" s="176">
        <f>D24+D25+D26+D27+D28+D33+D35</f>
        <v>0</v>
      </c>
      <c r="E36" s="176">
        <f>E24+E25+E26+E27+E28+E33+E35</f>
        <v>0</v>
      </c>
      <c r="F36" s="176">
        <f>F24+F25+F26+F27+F28+F33+F35</f>
        <v>0</v>
      </c>
      <c r="G36" s="438">
        <f>IF(F36&gt;0,F36/F21,0)</f>
        <v>0</v>
      </c>
      <c r="H36" s="120"/>
      <c r="I36" s="123"/>
      <c r="J36" s="146"/>
      <c r="K36" s="146"/>
      <c r="L36" s="146"/>
      <c r="M36" s="146"/>
      <c r="N36" s="146"/>
      <c r="O36" s="146"/>
    </row>
    <row r="37" spans="1:15" ht="15.75" customHeight="1" x14ac:dyDescent="0.2">
      <c r="A37" s="187" t="s">
        <v>96</v>
      </c>
      <c r="B37" s="176">
        <f>'i. Indirect'!B16</f>
        <v>0</v>
      </c>
      <c r="C37" s="176">
        <f>'i. Indirect'!C16</f>
        <v>0</v>
      </c>
      <c r="D37" s="176">
        <f>'i. Indirect'!D16</f>
        <v>0</v>
      </c>
      <c r="E37" s="168">
        <f>'i. Indirect'!E16</f>
        <v>0</v>
      </c>
      <c r="F37" s="168">
        <f>SUM(B37:E37)</f>
        <v>0</v>
      </c>
      <c r="G37" s="438">
        <f>IF(F37&gt;0,F37/F21,0)</f>
        <v>0</v>
      </c>
      <c r="H37" s="120"/>
      <c r="I37" s="123"/>
      <c r="J37" s="146"/>
      <c r="K37" s="146"/>
      <c r="L37" s="146"/>
      <c r="M37" s="146"/>
      <c r="N37" s="146"/>
      <c r="O37" s="146"/>
    </row>
    <row r="38" spans="1:15" ht="15.75" customHeight="1" thickBot="1" x14ac:dyDescent="0.25">
      <c r="A38" s="191" t="s">
        <v>179</v>
      </c>
      <c r="B38" s="177">
        <f>B36+B37</f>
        <v>0</v>
      </c>
      <c r="C38" s="177">
        <f>C36+C37</f>
        <v>0</v>
      </c>
      <c r="D38" s="177">
        <f>D36+D37</f>
        <v>0</v>
      </c>
      <c r="E38" s="177">
        <f t="shared" ref="E38" si="2">E36+E37</f>
        <v>0</v>
      </c>
      <c r="F38" s="177">
        <f>F36+F37</f>
        <v>0</v>
      </c>
      <c r="G38" s="439">
        <f>G36+G37</f>
        <v>0</v>
      </c>
      <c r="H38" s="121"/>
      <c r="I38" s="123"/>
    </row>
    <row r="39" spans="1:15" ht="8.25" customHeight="1" thickBot="1" x14ac:dyDescent="0.25"/>
    <row r="40" spans="1:15" x14ac:dyDescent="0.2">
      <c r="A40" s="478" t="s">
        <v>260</v>
      </c>
      <c r="B40" s="479"/>
      <c r="C40" s="479"/>
      <c r="D40" s="479"/>
      <c r="E40" s="479"/>
      <c r="F40" s="479"/>
      <c r="G40" s="479"/>
      <c r="H40" s="480"/>
    </row>
    <row r="41" spans="1:15" ht="10.5" customHeight="1" thickBot="1" x14ac:dyDescent="0.25">
      <c r="A41" s="481"/>
      <c r="B41" s="482"/>
      <c r="C41" s="482"/>
      <c r="D41" s="482"/>
      <c r="E41" s="482"/>
      <c r="F41" s="482"/>
      <c r="G41" s="482"/>
      <c r="H41" s="483"/>
    </row>
    <row r="45" spans="1:15" x14ac:dyDescent="0.2">
      <c r="A45" s="151"/>
      <c r="B45" s="151"/>
      <c r="C45" s="151"/>
      <c r="D45" s="151"/>
      <c r="E45" s="151"/>
    </row>
  </sheetData>
  <sheetProtection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3">
    <mergeCell ref="C4:G4"/>
    <mergeCell ref="C5:G5"/>
    <mergeCell ref="C2:G3"/>
    <mergeCell ref="C6:G7"/>
    <mergeCell ref="B8:C8"/>
    <mergeCell ref="D8:G8"/>
    <mergeCell ref="A14:H14"/>
    <mergeCell ref="A40:H41"/>
    <mergeCell ref="B9:C9"/>
    <mergeCell ref="D9:G9"/>
    <mergeCell ref="A11:H11"/>
    <mergeCell ref="A12:H12"/>
    <mergeCell ref="A16:A21"/>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L87"/>
  <sheetViews>
    <sheetView showGridLines="0" zoomScale="90" zoomScaleNormal="90" workbookViewId="0">
      <selection activeCell="A18" sqref="A18:H18"/>
    </sheetView>
  </sheetViews>
  <sheetFormatPr defaultColWidth="9.140625" defaultRowHeight="12.75" x14ac:dyDescent="0.2"/>
  <cols>
    <col min="1" max="1" width="39.7109375" style="30" bestFit="1" customWidth="1"/>
    <col min="2" max="5" width="21.28515625" style="30" customWidth="1"/>
    <col min="6" max="6" width="24.140625" style="30" customWidth="1"/>
    <col min="7" max="7" width="31.42578125" style="30" customWidth="1"/>
    <col min="8" max="8" width="7" style="30" customWidth="1"/>
    <col min="9" max="9" width="23.7109375" style="30" hidden="1" customWidth="1"/>
    <col min="10" max="10" width="9.140625" style="30" hidden="1" customWidth="1"/>
    <col min="11" max="11" width="6.42578125" style="30" customWidth="1"/>
    <col min="12" max="16384" width="9.140625" style="30"/>
  </cols>
  <sheetData>
    <row r="1" spans="1:12" s="162" customFormat="1" ht="12.75" customHeight="1" x14ac:dyDescent="0.2">
      <c r="A1" s="514" t="s">
        <v>231</v>
      </c>
      <c r="B1" s="514"/>
      <c r="C1" s="514"/>
      <c r="D1" s="514"/>
      <c r="E1" s="514"/>
      <c r="F1" s="514"/>
      <c r="G1" s="514"/>
      <c r="H1" s="514"/>
      <c r="I1" s="514"/>
      <c r="J1" s="514"/>
    </row>
    <row r="2" spans="1:12" s="29" customFormat="1" ht="18.75" thickBot="1" x14ac:dyDescent="0.25">
      <c r="A2" s="609" t="s">
        <v>164</v>
      </c>
      <c r="B2" s="609"/>
      <c r="C2" s="609"/>
      <c r="D2" s="609"/>
      <c r="E2" s="609"/>
      <c r="F2" s="609"/>
      <c r="G2" s="609"/>
      <c r="H2" s="609"/>
      <c r="I2" s="80"/>
    </row>
    <row r="3" spans="1:12" s="3" customFormat="1" ht="72.75" customHeight="1" thickBot="1" x14ac:dyDescent="0.25">
      <c r="A3" s="610" t="s">
        <v>232</v>
      </c>
      <c r="B3" s="579"/>
      <c r="C3" s="579"/>
      <c r="D3" s="579"/>
      <c r="E3" s="579"/>
      <c r="F3" s="579"/>
      <c r="G3" s="579"/>
      <c r="H3" s="580"/>
      <c r="I3" s="116"/>
      <c r="J3" s="117"/>
      <c r="K3" s="113"/>
      <c r="L3" s="8"/>
    </row>
    <row r="4" spans="1:12" s="29" customFormat="1" ht="8.25" customHeight="1" thickBot="1" x14ac:dyDescent="0.3">
      <c r="A4" s="107"/>
      <c r="B4" s="107"/>
      <c r="C4" s="107"/>
      <c r="D4" s="107"/>
      <c r="E4" s="107"/>
      <c r="F4" s="108"/>
      <c r="G4" s="107"/>
      <c r="H4" s="107"/>
      <c r="I4" s="107"/>
      <c r="J4" s="107"/>
    </row>
    <row r="5" spans="1:12" s="29" customFormat="1" ht="15" x14ac:dyDescent="0.25">
      <c r="A5" s="308"/>
      <c r="B5" s="309" t="s">
        <v>97</v>
      </c>
      <c r="C5" s="309" t="s">
        <v>100</v>
      </c>
      <c r="D5" s="309" t="s">
        <v>98</v>
      </c>
      <c r="E5" s="309" t="s">
        <v>217</v>
      </c>
      <c r="F5" s="309" t="s">
        <v>137</v>
      </c>
      <c r="G5" s="611" t="s">
        <v>174</v>
      </c>
      <c r="H5" s="612"/>
      <c r="I5" s="108"/>
      <c r="J5" s="108"/>
    </row>
    <row r="6" spans="1:12" s="29" customFormat="1" ht="14.25" customHeight="1" x14ac:dyDescent="0.25">
      <c r="A6" s="354" t="s">
        <v>165</v>
      </c>
      <c r="B6" s="349"/>
      <c r="C6" s="349"/>
      <c r="D6" s="349"/>
      <c r="E6" s="349"/>
      <c r="F6" s="350"/>
      <c r="G6" s="613"/>
      <c r="H6" s="614"/>
      <c r="I6" s="109"/>
      <c r="J6" s="110"/>
    </row>
    <row r="7" spans="1:12" s="29" customFormat="1" ht="15" x14ac:dyDescent="0.25">
      <c r="A7" s="355" t="s">
        <v>166</v>
      </c>
      <c r="B7" s="440">
        <v>0</v>
      </c>
      <c r="C7" s="440">
        <v>0</v>
      </c>
      <c r="D7" s="440">
        <v>0</v>
      </c>
      <c r="E7" s="440">
        <v>0</v>
      </c>
      <c r="F7" s="351"/>
      <c r="G7" s="590"/>
      <c r="H7" s="591"/>
      <c r="I7" s="111"/>
      <c r="J7" s="112"/>
    </row>
    <row r="8" spans="1:12" s="29" customFormat="1" ht="15" x14ac:dyDescent="0.25">
      <c r="A8" s="355" t="s">
        <v>167</v>
      </c>
      <c r="B8" s="440">
        <v>0</v>
      </c>
      <c r="C8" s="440">
        <v>0</v>
      </c>
      <c r="D8" s="440">
        <v>0</v>
      </c>
      <c r="E8" s="440">
        <v>0</v>
      </c>
      <c r="F8" s="351"/>
      <c r="G8" s="590"/>
      <c r="H8" s="591"/>
      <c r="I8" s="111"/>
      <c r="J8" s="112"/>
    </row>
    <row r="9" spans="1:12" s="29" customFormat="1" ht="15" x14ac:dyDescent="0.25">
      <c r="A9" s="355" t="s">
        <v>175</v>
      </c>
      <c r="B9" s="440">
        <v>0</v>
      </c>
      <c r="C9" s="440">
        <v>0</v>
      </c>
      <c r="D9" s="440">
        <v>0</v>
      </c>
      <c r="E9" s="440">
        <v>0</v>
      </c>
      <c r="F9" s="352"/>
      <c r="G9" s="592"/>
      <c r="H9" s="591"/>
      <c r="I9" s="1"/>
    </row>
    <row r="10" spans="1:12" s="29" customFormat="1" ht="15" x14ac:dyDescent="0.25">
      <c r="A10" s="355" t="s">
        <v>168</v>
      </c>
      <c r="B10" s="440">
        <v>0</v>
      </c>
      <c r="C10" s="440">
        <v>0</v>
      </c>
      <c r="D10" s="440">
        <v>0</v>
      </c>
      <c r="E10" s="440">
        <v>0</v>
      </c>
      <c r="F10" s="352"/>
      <c r="G10" s="592"/>
      <c r="H10" s="591"/>
      <c r="I10" s="1"/>
    </row>
    <row r="11" spans="1:12" s="29" customFormat="1" ht="15" customHeight="1" x14ac:dyDescent="0.25">
      <c r="A11" s="354" t="s">
        <v>169</v>
      </c>
      <c r="B11" s="347"/>
      <c r="C11" s="347"/>
      <c r="D11" s="347"/>
      <c r="E11" s="347"/>
      <c r="F11" s="348"/>
      <c r="G11" s="595"/>
      <c r="H11" s="596"/>
      <c r="I11" s="1"/>
    </row>
    <row r="12" spans="1:12" s="29" customFormat="1" ht="15" customHeight="1" x14ac:dyDescent="0.25">
      <c r="A12" s="355" t="s">
        <v>170</v>
      </c>
      <c r="B12" s="353"/>
      <c r="C12" s="353"/>
      <c r="D12" s="353"/>
      <c r="E12" s="353"/>
      <c r="F12" s="352">
        <f>SUM(B12:E12)</f>
        <v>0</v>
      </c>
      <c r="G12" s="593"/>
      <c r="H12" s="594"/>
      <c r="I12" s="1"/>
    </row>
    <row r="13" spans="1:12" s="29" customFormat="1" ht="15" customHeight="1" x14ac:dyDescent="0.25">
      <c r="A13" s="355" t="s">
        <v>171</v>
      </c>
      <c r="B13" s="353"/>
      <c r="C13" s="353"/>
      <c r="D13" s="353"/>
      <c r="E13" s="353"/>
      <c r="F13" s="352">
        <f>SUM(B13:E13)</f>
        <v>0</v>
      </c>
      <c r="G13" s="593"/>
      <c r="H13" s="594"/>
      <c r="I13" s="1"/>
    </row>
    <row r="14" spans="1:12" s="29" customFormat="1" ht="15" customHeight="1" x14ac:dyDescent="0.25">
      <c r="A14" s="355" t="s">
        <v>176</v>
      </c>
      <c r="B14" s="353"/>
      <c r="C14" s="353"/>
      <c r="D14" s="353"/>
      <c r="E14" s="353"/>
      <c r="F14" s="352">
        <f>SUM(B14:E14)</f>
        <v>0</v>
      </c>
      <c r="G14" s="608"/>
      <c r="H14" s="594"/>
      <c r="I14" s="1"/>
    </row>
    <row r="15" spans="1:12" s="29" customFormat="1" ht="15" customHeight="1" x14ac:dyDescent="0.25">
      <c r="A15" s="355" t="s">
        <v>172</v>
      </c>
      <c r="B15" s="353"/>
      <c r="C15" s="353"/>
      <c r="D15" s="353"/>
      <c r="E15" s="353"/>
      <c r="F15" s="352">
        <f>SUM(B15:E15)</f>
        <v>0</v>
      </c>
      <c r="G15" s="608"/>
      <c r="H15" s="594"/>
      <c r="I15" s="1"/>
    </row>
    <row r="16" spans="1:12" s="29" customFormat="1" ht="15" customHeight="1" thickBot="1" x14ac:dyDescent="0.3">
      <c r="A16" s="115" t="s">
        <v>173</v>
      </c>
      <c r="B16" s="310">
        <f>SUM(B12:B15)</f>
        <v>0</v>
      </c>
      <c r="C16" s="310">
        <f>SUM(C12:C15)</f>
        <v>0</v>
      </c>
      <c r="D16" s="310">
        <f>SUM(D12:D15)</f>
        <v>0</v>
      </c>
      <c r="E16" s="310">
        <f>SUM(E12:E15)</f>
        <v>0</v>
      </c>
      <c r="F16" s="352">
        <f>SUM(B16:E16)</f>
        <v>0</v>
      </c>
      <c r="G16" s="606"/>
      <c r="H16" s="607"/>
      <c r="I16" s="1"/>
    </row>
    <row r="17" spans="1:11" s="29" customFormat="1" ht="6" customHeight="1" thickBot="1" x14ac:dyDescent="0.25">
      <c r="A17" s="4"/>
      <c r="B17" s="5"/>
      <c r="C17" s="1"/>
      <c r="D17" s="17"/>
      <c r="E17" s="17"/>
      <c r="F17" s="2"/>
      <c r="G17" s="1"/>
      <c r="H17" s="17"/>
      <c r="I17" s="1"/>
    </row>
    <row r="18" spans="1:11" s="29" customFormat="1" ht="48" customHeight="1" thickBot="1" x14ac:dyDescent="0.25">
      <c r="A18" s="600" t="s">
        <v>256</v>
      </c>
      <c r="B18" s="601"/>
      <c r="C18" s="601"/>
      <c r="D18" s="601"/>
      <c r="E18" s="601"/>
      <c r="F18" s="601"/>
      <c r="G18" s="601"/>
      <c r="H18" s="602"/>
      <c r="I18" s="114"/>
      <c r="J18" s="114"/>
      <c r="K18" s="114"/>
    </row>
    <row r="19" spans="1:11" s="29" customFormat="1" ht="149.25" customHeight="1" thickBot="1" x14ac:dyDescent="0.25">
      <c r="A19" s="603" t="s">
        <v>249</v>
      </c>
      <c r="B19" s="604"/>
      <c r="C19" s="604"/>
      <c r="D19" s="604"/>
      <c r="E19" s="604"/>
      <c r="F19" s="604"/>
      <c r="G19" s="604"/>
      <c r="H19" s="605"/>
      <c r="I19" s="106"/>
      <c r="J19" s="106"/>
      <c r="K19" s="106"/>
    </row>
    <row r="20" spans="1:11" s="29" customFormat="1" ht="7.5" customHeight="1" thickBot="1" x14ac:dyDescent="0.25">
      <c r="A20" s="106"/>
      <c r="B20" s="106"/>
      <c r="C20" s="106"/>
      <c r="D20" s="106"/>
      <c r="E20" s="106"/>
      <c r="F20" s="106"/>
      <c r="G20" s="106"/>
      <c r="H20" s="106"/>
      <c r="I20" s="106"/>
      <c r="J20" s="106"/>
      <c r="K20" s="106"/>
    </row>
    <row r="21" spans="1:11" s="29" customFormat="1" ht="16.5" thickBot="1" x14ac:dyDescent="0.3">
      <c r="A21" s="597" t="s">
        <v>186</v>
      </c>
      <c r="B21" s="598"/>
      <c r="C21" s="598"/>
      <c r="D21" s="598"/>
      <c r="E21" s="598"/>
      <c r="F21" s="598"/>
      <c r="G21" s="598"/>
      <c r="H21" s="599"/>
      <c r="I21" s="106"/>
      <c r="J21" s="106"/>
      <c r="K21" s="106"/>
    </row>
    <row r="22" spans="1:11" s="29" customFormat="1" ht="6" customHeight="1" thickBot="1" x14ac:dyDescent="0.25">
      <c r="A22" s="106"/>
      <c r="B22" s="106"/>
      <c r="C22" s="106"/>
      <c r="D22" s="106"/>
      <c r="E22" s="106"/>
      <c r="F22" s="106"/>
      <c r="G22" s="106"/>
      <c r="H22" s="106"/>
      <c r="I22" s="106"/>
      <c r="J22" s="106"/>
      <c r="K22" s="106"/>
    </row>
    <row r="23" spans="1:11" s="29" customFormat="1" ht="57.75" customHeight="1" x14ac:dyDescent="0.2">
      <c r="A23" s="581" t="s">
        <v>184</v>
      </c>
      <c r="B23" s="582"/>
      <c r="C23" s="582"/>
      <c r="D23" s="582"/>
      <c r="E23" s="582"/>
      <c r="F23" s="582"/>
      <c r="G23" s="582"/>
      <c r="H23" s="583"/>
      <c r="I23" s="6"/>
      <c r="J23" s="6"/>
      <c r="K23" s="6"/>
    </row>
    <row r="24" spans="1:11" s="29" customFormat="1" ht="24.75" customHeight="1" x14ac:dyDescent="0.2">
      <c r="A24" s="584"/>
      <c r="B24" s="585"/>
      <c r="C24" s="585"/>
      <c r="D24" s="585"/>
      <c r="E24" s="585"/>
      <c r="F24" s="585"/>
      <c r="G24" s="585"/>
      <c r="H24" s="586"/>
      <c r="I24" s="6"/>
      <c r="J24" s="6"/>
      <c r="K24" s="6"/>
    </row>
    <row r="25" spans="1:11" s="29" customFormat="1" ht="13.5" thickBot="1" x14ac:dyDescent="0.25">
      <c r="A25" s="587"/>
      <c r="B25" s="588"/>
      <c r="C25" s="588"/>
      <c r="D25" s="588"/>
      <c r="E25" s="588"/>
      <c r="F25" s="588"/>
      <c r="G25" s="588"/>
      <c r="H25" s="589"/>
      <c r="I25" s="6"/>
      <c r="J25" s="6"/>
      <c r="K25" s="6"/>
    </row>
    <row r="26" spans="1:11" s="29" customFormat="1" x14ac:dyDescent="0.2"/>
    <row r="27" spans="1:11" s="29" customFormat="1" x14ac:dyDescent="0.2"/>
    <row r="28" spans="1:11" s="29" customFormat="1" x14ac:dyDescent="0.2"/>
    <row r="29" spans="1:11" s="29" customFormat="1" x14ac:dyDescent="0.2"/>
    <row r="30" spans="1:11" s="29" customFormat="1" x14ac:dyDescent="0.2"/>
    <row r="31" spans="1:11" s="29" customFormat="1" x14ac:dyDescent="0.2"/>
    <row r="32" spans="1:11" s="29" customFormat="1" x14ac:dyDescent="0.2"/>
    <row r="33" s="29" customFormat="1" x14ac:dyDescent="0.2"/>
    <row r="34" s="29" customFormat="1" x14ac:dyDescent="0.2"/>
    <row r="35" s="29" customFormat="1" x14ac:dyDescent="0.2"/>
    <row r="36" s="29" customFormat="1" x14ac:dyDescent="0.2"/>
    <row r="37" s="29" customFormat="1" x14ac:dyDescent="0.2"/>
    <row r="38" s="29" customFormat="1" x14ac:dyDescent="0.2"/>
    <row r="39" s="29" customFormat="1" x14ac:dyDescent="0.2"/>
    <row r="40" s="29" customFormat="1" x14ac:dyDescent="0.2"/>
    <row r="41" s="29" customFormat="1" x14ac:dyDescent="0.2"/>
    <row r="42" s="29" customFormat="1" x14ac:dyDescent="0.2"/>
    <row r="43" s="29" customFormat="1" x14ac:dyDescent="0.2"/>
    <row r="44" s="29" customFormat="1" x14ac:dyDescent="0.2"/>
    <row r="45" s="29" customFormat="1" x14ac:dyDescent="0.2"/>
    <row r="46" s="29" customFormat="1" x14ac:dyDescent="0.2"/>
    <row r="47" s="29" customFormat="1" x14ac:dyDescent="0.2"/>
    <row r="48" s="29" customFormat="1" x14ac:dyDescent="0.2"/>
    <row r="49" s="29" customFormat="1" x14ac:dyDescent="0.2"/>
    <row r="50" s="29" customFormat="1" x14ac:dyDescent="0.2"/>
    <row r="51" s="29" customFormat="1" x14ac:dyDescent="0.2"/>
    <row r="52" s="29" customFormat="1" x14ac:dyDescent="0.2"/>
    <row r="53" s="29" customFormat="1" x14ac:dyDescent="0.2"/>
    <row r="54" s="29" customFormat="1" x14ac:dyDescent="0.2"/>
    <row r="55" s="29" customFormat="1" x14ac:dyDescent="0.2"/>
    <row r="56" s="29" customFormat="1" x14ac:dyDescent="0.2"/>
    <row r="57" s="29" customFormat="1" x14ac:dyDescent="0.2"/>
    <row r="58" s="29" customFormat="1" x14ac:dyDescent="0.2"/>
    <row r="59" s="29" customFormat="1" x14ac:dyDescent="0.2"/>
    <row r="60" s="29" customFormat="1" x14ac:dyDescent="0.2"/>
    <row r="61" s="29" customFormat="1" x14ac:dyDescent="0.2"/>
    <row r="62" s="29" customFormat="1" x14ac:dyDescent="0.2"/>
    <row r="63" s="29" customFormat="1" x14ac:dyDescent="0.2"/>
    <row r="64" s="29" customFormat="1" x14ac:dyDescent="0.2"/>
    <row r="65" s="29" customFormat="1" x14ac:dyDescent="0.2"/>
    <row r="66" s="29" customFormat="1" x14ac:dyDescent="0.2"/>
    <row r="67" s="29" customFormat="1" x14ac:dyDescent="0.2"/>
    <row r="68" s="29" customFormat="1" x14ac:dyDescent="0.2"/>
    <row r="69" s="29" customFormat="1" x14ac:dyDescent="0.2"/>
    <row r="70" s="29" customFormat="1" x14ac:dyDescent="0.2"/>
    <row r="71" s="29" customFormat="1" x14ac:dyDescent="0.2"/>
    <row r="72" s="29" customFormat="1" x14ac:dyDescent="0.2"/>
    <row r="73" s="29" customFormat="1" x14ac:dyDescent="0.2"/>
    <row r="74" s="29" customFormat="1" x14ac:dyDescent="0.2"/>
    <row r="75" s="29" customFormat="1" x14ac:dyDescent="0.2"/>
    <row r="76" s="29" customFormat="1" x14ac:dyDescent="0.2"/>
    <row r="77" s="29" customFormat="1" x14ac:dyDescent="0.2"/>
    <row r="78" s="29" customFormat="1" x14ac:dyDescent="0.2"/>
    <row r="79" s="29" customFormat="1" x14ac:dyDescent="0.2"/>
    <row r="80" s="29" customFormat="1" x14ac:dyDescent="0.2"/>
    <row r="81" spans="10:11" s="29" customFormat="1" x14ac:dyDescent="0.2"/>
    <row r="82" spans="10:11" x14ac:dyDescent="0.2">
      <c r="J82" s="29"/>
      <c r="K82" s="29"/>
    </row>
    <row r="83" spans="10:11" x14ac:dyDescent="0.2">
      <c r="J83" s="29"/>
      <c r="K83" s="29"/>
    </row>
    <row r="84" spans="10:11" x14ac:dyDescent="0.2">
      <c r="J84" s="29"/>
      <c r="K84" s="29"/>
    </row>
    <row r="85" spans="10:11" x14ac:dyDescent="0.2">
      <c r="J85" s="29"/>
      <c r="K85" s="29"/>
    </row>
    <row r="86" spans="10:11" x14ac:dyDescent="0.2">
      <c r="J86" s="29"/>
      <c r="K86" s="29"/>
    </row>
    <row r="87" spans="10:11" x14ac:dyDescent="0.2">
      <c r="J87" s="29"/>
      <c r="K87" s="29"/>
    </row>
  </sheetData>
  <sheetProtection formatCells="0" formatColumns="0" format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19">
    <mergeCell ref="A3:H3"/>
    <mergeCell ref="G5:H5"/>
    <mergeCell ref="G6:H6"/>
    <mergeCell ref="A1:J1"/>
    <mergeCell ref="A23:H25"/>
    <mergeCell ref="G8:H8"/>
    <mergeCell ref="G9:H9"/>
    <mergeCell ref="G10:H10"/>
    <mergeCell ref="G12:H12"/>
    <mergeCell ref="G11:H11"/>
    <mergeCell ref="A21:H21"/>
    <mergeCell ref="A18:H18"/>
    <mergeCell ref="G13:H13"/>
    <mergeCell ref="G7:H7"/>
    <mergeCell ref="A19:H19"/>
    <mergeCell ref="G16:H16"/>
    <mergeCell ref="G14:H14"/>
    <mergeCell ref="G15:H15"/>
    <mergeCell ref="A2:H2"/>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M22"/>
  <sheetViews>
    <sheetView showGridLines="0" zoomScale="90" workbookViewId="0">
      <selection activeCell="P5" sqref="P5"/>
    </sheetView>
  </sheetViews>
  <sheetFormatPr defaultColWidth="9.140625" defaultRowHeight="12.75" x14ac:dyDescent="0.2"/>
  <cols>
    <col min="1" max="1" width="22.28515625" style="16" customWidth="1"/>
    <col min="2" max="2" width="15.140625" style="1" customWidth="1"/>
    <col min="3" max="3" width="61.85546875" style="2" customWidth="1"/>
    <col min="4" max="7" width="12" style="2" customWidth="1"/>
    <col min="8" max="8" width="14.7109375" style="7" customWidth="1"/>
    <col min="9" max="16384" width="9.140625" style="6"/>
  </cols>
  <sheetData>
    <row r="1" spans="1:13" s="161" customFormat="1" ht="11.25" x14ac:dyDescent="0.2">
      <c r="A1" s="514" t="s">
        <v>231</v>
      </c>
      <c r="B1" s="514"/>
      <c r="C1" s="514"/>
      <c r="D1" s="514"/>
      <c r="E1" s="514"/>
      <c r="F1" s="514"/>
      <c r="G1" s="514"/>
      <c r="H1" s="514"/>
      <c r="I1" s="514"/>
      <c r="J1" s="514"/>
    </row>
    <row r="2" spans="1:13" s="14" customFormat="1" ht="18.75" thickBot="1" x14ac:dyDescent="0.25">
      <c r="A2" s="563" t="s">
        <v>129</v>
      </c>
      <c r="B2" s="563"/>
      <c r="C2" s="563"/>
      <c r="D2" s="563"/>
      <c r="E2" s="563"/>
      <c r="F2" s="563"/>
      <c r="G2" s="563"/>
      <c r="H2" s="563"/>
      <c r="I2" s="13"/>
      <c r="J2" s="13"/>
      <c r="K2" s="13"/>
      <c r="L2" s="13"/>
      <c r="M2" s="13"/>
    </row>
    <row r="3" spans="1:13" s="123" customFormat="1" ht="282" customHeight="1" thickBot="1" x14ac:dyDescent="0.25">
      <c r="A3" s="564" t="s">
        <v>250</v>
      </c>
      <c r="B3" s="579"/>
      <c r="C3" s="579"/>
      <c r="D3" s="579"/>
      <c r="E3" s="579"/>
      <c r="F3" s="579"/>
      <c r="G3" s="579"/>
      <c r="H3" s="580"/>
    </row>
    <row r="4" spans="1:13" ht="23.25" customHeight="1" thickBot="1" x14ac:dyDescent="0.25">
      <c r="A4" s="4"/>
    </row>
    <row r="5" spans="1:13" s="9" customFormat="1" ht="30.75" thickBot="1" x14ac:dyDescent="0.25">
      <c r="A5" s="315" t="s">
        <v>124</v>
      </c>
      <c r="B5" s="316" t="s">
        <v>211</v>
      </c>
      <c r="C5" s="316" t="s">
        <v>88</v>
      </c>
      <c r="D5" s="291" t="s">
        <v>97</v>
      </c>
      <c r="E5" s="291" t="s">
        <v>100</v>
      </c>
      <c r="F5" s="291" t="s">
        <v>98</v>
      </c>
      <c r="G5" s="291" t="s">
        <v>217</v>
      </c>
      <c r="H5" s="317" t="s">
        <v>125</v>
      </c>
    </row>
    <row r="6" spans="1:13" ht="26.25" thickBot="1" x14ac:dyDescent="0.25">
      <c r="A6" s="318" t="s">
        <v>206</v>
      </c>
      <c r="B6" s="245" t="s">
        <v>149</v>
      </c>
      <c r="C6" s="305" t="s">
        <v>190</v>
      </c>
      <c r="D6" s="292">
        <v>13600</v>
      </c>
      <c r="E6" s="292"/>
      <c r="F6" s="292"/>
      <c r="G6" s="292"/>
      <c r="H6" s="293">
        <f>SUM(D6:F6)</f>
        <v>13600</v>
      </c>
    </row>
    <row r="7" spans="1:13" s="23" customFormat="1" x14ac:dyDescent="0.2">
      <c r="A7" s="81"/>
      <c r="B7" s="82"/>
      <c r="C7" s="83"/>
      <c r="D7" s="313"/>
      <c r="E7" s="313"/>
      <c r="F7" s="313"/>
      <c r="G7" s="313"/>
      <c r="H7" s="297">
        <f t="shared" ref="H7:H16" si="0">SUM(D7:G7)</f>
        <v>0</v>
      </c>
    </row>
    <row r="8" spans="1:13" s="23" customFormat="1" x14ac:dyDescent="0.2">
      <c r="A8" s="81"/>
      <c r="B8" s="82"/>
      <c r="C8" s="83"/>
      <c r="D8" s="313"/>
      <c r="E8" s="313"/>
      <c r="F8" s="313"/>
      <c r="G8" s="313"/>
      <c r="H8" s="297">
        <f t="shared" si="0"/>
        <v>0</v>
      </c>
    </row>
    <row r="9" spans="1:13" s="23" customFormat="1" x14ac:dyDescent="0.2">
      <c r="A9" s="81"/>
      <c r="B9" s="82"/>
      <c r="C9" s="83"/>
      <c r="D9" s="313"/>
      <c r="E9" s="313"/>
      <c r="F9" s="313"/>
      <c r="G9" s="313"/>
      <c r="H9" s="297">
        <f t="shared" si="0"/>
        <v>0</v>
      </c>
    </row>
    <row r="10" spans="1:13" s="23" customFormat="1" x14ac:dyDescent="0.2">
      <c r="A10" s="81"/>
      <c r="B10" s="82"/>
      <c r="C10" s="83"/>
      <c r="D10" s="313"/>
      <c r="E10" s="313"/>
      <c r="F10" s="313"/>
      <c r="G10" s="313"/>
      <c r="H10" s="297">
        <f t="shared" si="0"/>
        <v>0</v>
      </c>
    </row>
    <row r="11" spans="1:13" s="23" customFormat="1" x14ac:dyDescent="0.2">
      <c r="A11" s="81"/>
      <c r="B11" s="82"/>
      <c r="C11" s="83"/>
      <c r="D11" s="313"/>
      <c r="E11" s="313"/>
      <c r="F11" s="313"/>
      <c r="G11" s="313"/>
      <c r="H11" s="297">
        <f t="shared" si="0"/>
        <v>0</v>
      </c>
    </row>
    <row r="12" spans="1:13" s="23" customFormat="1" x14ac:dyDescent="0.2">
      <c r="A12" s="81"/>
      <c r="B12" s="82"/>
      <c r="C12" s="83"/>
      <c r="D12" s="313"/>
      <c r="E12" s="313"/>
      <c r="F12" s="313"/>
      <c r="G12" s="313"/>
      <c r="H12" s="297">
        <f t="shared" si="0"/>
        <v>0</v>
      </c>
    </row>
    <row r="13" spans="1:13" s="23" customFormat="1" x14ac:dyDescent="0.2">
      <c r="A13" s="15"/>
      <c r="B13" s="11"/>
      <c r="C13" s="21"/>
      <c r="D13" s="313"/>
      <c r="E13" s="313"/>
      <c r="F13" s="313"/>
      <c r="G13" s="313"/>
      <c r="H13" s="297">
        <f t="shared" si="0"/>
        <v>0</v>
      </c>
    </row>
    <row r="14" spans="1:13" s="23" customFormat="1" x14ac:dyDescent="0.2">
      <c r="A14" s="15"/>
      <c r="B14" s="11"/>
      <c r="C14" s="21"/>
      <c r="D14" s="314"/>
      <c r="E14" s="314"/>
      <c r="F14" s="314"/>
      <c r="G14" s="314"/>
      <c r="H14" s="297">
        <f t="shared" si="0"/>
        <v>0</v>
      </c>
    </row>
    <row r="15" spans="1:13" s="23" customFormat="1" x14ac:dyDescent="0.2">
      <c r="A15" s="15"/>
      <c r="B15" s="11"/>
      <c r="C15" s="21"/>
      <c r="D15" s="314"/>
      <c r="E15" s="314"/>
      <c r="F15" s="314"/>
      <c r="G15" s="314"/>
      <c r="H15" s="297">
        <f t="shared" si="0"/>
        <v>0</v>
      </c>
    </row>
    <row r="16" spans="1:13" s="23" customFormat="1" ht="13.5" thickBot="1" x14ac:dyDescent="0.25">
      <c r="A16" s="15"/>
      <c r="B16" s="11"/>
      <c r="C16" s="21"/>
      <c r="D16" s="314"/>
      <c r="E16" s="314"/>
      <c r="F16" s="314"/>
      <c r="G16" s="441"/>
      <c r="H16" s="297">
        <f t="shared" si="0"/>
        <v>0</v>
      </c>
    </row>
    <row r="17" spans="1:8" s="9" customFormat="1" ht="13.5" thickBot="1" x14ac:dyDescent="0.25">
      <c r="A17" s="320"/>
      <c r="B17" s="262"/>
      <c r="C17" s="321" t="s">
        <v>148</v>
      </c>
      <c r="D17" s="322">
        <f t="shared" ref="D17:H17" si="1">SUM(D7:D16)</f>
        <v>0</v>
      </c>
      <c r="E17" s="322">
        <f t="shared" si="1"/>
        <v>0</v>
      </c>
      <c r="F17" s="322">
        <f t="shared" si="1"/>
        <v>0</v>
      </c>
      <c r="G17" s="322">
        <f t="shared" si="1"/>
        <v>0</v>
      </c>
      <c r="H17" s="319">
        <f t="shared" si="1"/>
        <v>0</v>
      </c>
    </row>
    <row r="18" spans="1:8" s="12" customFormat="1" ht="9" customHeight="1" x14ac:dyDescent="0.2">
      <c r="C18" s="20"/>
      <c r="D18" s="19"/>
      <c r="E18" s="615"/>
      <c r="F18" s="615"/>
      <c r="G18" s="18"/>
      <c r="H18" s="19"/>
    </row>
    <row r="19" spans="1:8" s="12" customFormat="1" ht="15.75" x14ac:dyDescent="0.2">
      <c r="A19" s="616" t="s">
        <v>152</v>
      </c>
      <c r="B19" s="616"/>
      <c r="C19" s="22">
        <f>'Instructions and Summary'!F38</f>
        <v>0</v>
      </c>
      <c r="D19" s="615" t="s">
        <v>151</v>
      </c>
      <c r="E19" s="615"/>
      <c r="F19" s="615"/>
      <c r="G19" s="18"/>
      <c r="H19" s="84">
        <f>IF(C19&gt;0,H17/C19,0)</f>
        <v>0</v>
      </c>
    </row>
    <row r="20" spans="1:8" s="12" customFormat="1" ht="4.5" customHeight="1" thickBot="1" x14ac:dyDescent="0.25">
      <c r="A20" s="20"/>
      <c r="B20" s="19"/>
      <c r="E20" s="18"/>
      <c r="F20" s="18"/>
      <c r="G20" s="18"/>
      <c r="H20" s="19"/>
    </row>
    <row r="21" spans="1:8" x14ac:dyDescent="0.2">
      <c r="A21" s="552" t="s">
        <v>181</v>
      </c>
      <c r="B21" s="553"/>
      <c r="C21" s="553"/>
      <c r="D21" s="553"/>
      <c r="E21" s="553"/>
      <c r="F21" s="553"/>
      <c r="G21" s="553"/>
      <c r="H21" s="554"/>
    </row>
    <row r="22" spans="1:8" ht="13.5" thickBot="1" x14ac:dyDescent="0.25">
      <c r="A22" s="555"/>
      <c r="B22" s="556"/>
      <c r="C22" s="556"/>
      <c r="D22" s="556"/>
      <c r="E22" s="556"/>
      <c r="F22" s="556"/>
      <c r="G22" s="556"/>
      <c r="H22" s="557"/>
    </row>
  </sheetData>
  <sheetProtection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7">
    <mergeCell ref="A1:J1"/>
    <mergeCell ref="A21:H22"/>
    <mergeCell ref="A2:H2"/>
    <mergeCell ref="A3:H3"/>
    <mergeCell ref="E18:F18"/>
    <mergeCell ref="D19:F19"/>
    <mergeCell ref="A19:B19"/>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145"/>
  <sheetViews>
    <sheetView workbookViewId="0">
      <selection activeCell="C9" sqref="C9"/>
    </sheetView>
  </sheetViews>
  <sheetFormatPr defaultColWidth="9.140625" defaultRowHeight="13.5" x14ac:dyDescent="0.2"/>
  <cols>
    <col min="1" max="1" width="2.42578125" style="35" customWidth="1"/>
    <col min="2" max="2" width="17.85546875" style="35" customWidth="1"/>
    <col min="3" max="3" width="17.28515625" style="35" customWidth="1"/>
    <col min="4" max="4" width="17.85546875" style="35" customWidth="1"/>
    <col min="5" max="5" width="16.140625" style="35" customWidth="1"/>
    <col min="6" max="6" width="17.140625" style="35" customWidth="1"/>
    <col min="7" max="7" width="21" style="35" customWidth="1"/>
    <col min="8" max="8" width="19.140625" style="35" customWidth="1"/>
    <col min="9" max="16384" width="9.140625" style="35"/>
  </cols>
  <sheetData>
    <row r="1" spans="1:13" ht="17.25" customHeight="1" x14ac:dyDescent="0.2">
      <c r="A1" s="678" t="s">
        <v>2</v>
      </c>
      <c r="B1" s="631"/>
      <c r="C1" s="620"/>
      <c r="D1" s="620"/>
      <c r="E1" s="34" t="s">
        <v>143</v>
      </c>
      <c r="F1" s="621"/>
      <c r="G1" s="621"/>
      <c r="H1" s="33"/>
      <c r="I1" s="33"/>
      <c r="J1" s="33"/>
      <c r="K1" s="33"/>
    </row>
    <row r="2" spans="1:13" ht="27.75" customHeight="1" x14ac:dyDescent="0.2">
      <c r="A2" s="679" t="s">
        <v>3</v>
      </c>
      <c r="B2" s="680"/>
      <c r="C2" s="680"/>
      <c r="D2" s="680"/>
      <c r="E2" s="680"/>
      <c r="F2" s="680"/>
      <c r="G2" s="680"/>
      <c r="H2" s="680"/>
      <c r="I2" s="36"/>
      <c r="J2" s="36"/>
      <c r="K2" s="36"/>
      <c r="L2" s="36"/>
      <c r="M2" s="33"/>
    </row>
    <row r="3" spans="1:13" ht="7.5" customHeight="1" thickBot="1" x14ac:dyDescent="0.25">
      <c r="A3" s="681" t="s">
        <v>4</v>
      </c>
      <c r="B3" s="659"/>
      <c r="C3" s="659"/>
      <c r="D3" s="659"/>
      <c r="E3" s="659"/>
      <c r="F3" s="659"/>
      <c r="G3" s="659"/>
      <c r="H3" s="659"/>
      <c r="I3" s="37"/>
      <c r="J3" s="37"/>
      <c r="K3" s="37"/>
      <c r="L3" s="37"/>
      <c r="M3" s="33"/>
    </row>
    <row r="4" spans="1:13" ht="10.5" customHeight="1" x14ac:dyDescent="0.2">
      <c r="A4" s="682" t="s">
        <v>5</v>
      </c>
      <c r="B4" s="683"/>
      <c r="C4" s="684"/>
      <c r="D4" s="684"/>
      <c r="E4" s="684"/>
      <c r="F4" s="685"/>
      <c r="G4" s="685"/>
      <c r="H4" s="686"/>
    </row>
    <row r="5" spans="1:13" ht="12" customHeight="1" x14ac:dyDescent="0.2">
      <c r="A5" s="689"/>
      <c r="B5" s="691" t="s">
        <v>6</v>
      </c>
      <c r="C5" s="693" t="s">
        <v>7</v>
      </c>
      <c r="D5" s="676" t="s">
        <v>8</v>
      </c>
      <c r="E5" s="677"/>
      <c r="F5" s="687" t="s">
        <v>9</v>
      </c>
      <c r="G5" s="644"/>
      <c r="H5" s="688"/>
    </row>
    <row r="6" spans="1:13" s="41" customFormat="1" ht="25.5" customHeight="1" x14ac:dyDescent="0.2">
      <c r="A6" s="690"/>
      <c r="B6" s="692"/>
      <c r="C6" s="694"/>
      <c r="D6" s="39" t="s">
        <v>10</v>
      </c>
      <c r="E6" s="39" t="s">
        <v>11</v>
      </c>
      <c r="F6" s="40" t="s">
        <v>12</v>
      </c>
      <c r="G6" s="40" t="s">
        <v>13</v>
      </c>
      <c r="H6" s="92" t="s">
        <v>137</v>
      </c>
    </row>
    <row r="7" spans="1:13" s="41" customFormat="1" ht="12" customHeight="1" x14ac:dyDescent="0.2">
      <c r="A7" s="93"/>
      <c r="B7" s="42" t="s">
        <v>14</v>
      </c>
      <c r="C7" s="43" t="s">
        <v>15</v>
      </c>
      <c r="D7" s="44" t="s">
        <v>16</v>
      </c>
      <c r="E7" s="44" t="s">
        <v>17</v>
      </c>
      <c r="F7" s="43" t="s">
        <v>18</v>
      </c>
      <c r="G7" s="43" t="s">
        <v>19</v>
      </c>
      <c r="H7" s="94" t="s">
        <v>20</v>
      </c>
    </row>
    <row r="8" spans="1:13" s="49" customFormat="1" ht="18" customHeight="1" x14ac:dyDescent="0.2">
      <c r="A8" s="95" t="s">
        <v>21</v>
      </c>
      <c r="B8" s="45" t="s">
        <v>84</v>
      </c>
      <c r="C8" s="46"/>
      <c r="D8" s="47"/>
      <c r="E8" s="47"/>
      <c r="F8" s="48">
        <f>D26-G8</f>
        <v>0</v>
      </c>
      <c r="G8" s="48">
        <f>'j. Cost Share'!D17</f>
        <v>0</v>
      </c>
      <c r="H8" s="96">
        <f>SUM(D8:G8)</f>
        <v>0</v>
      </c>
    </row>
    <row r="9" spans="1:13" s="49" customFormat="1" ht="18.75" customHeight="1" x14ac:dyDescent="0.2">
      <c r="A9" s="95" t="s">
        <v>22</v>
      </c>
      <c r="B9" s="45" t="s">
        <v>85</v>
      </c>
      <c r="C9" s="46"/>
      <c r="D9" s="47"/>
      <c r="E9" s="47"/>
      <c r="F9" s="48">
        <f>E26-G9</f>
        <v>0</v>
      </c>
      <c r="G9" s="48">
        <f>'j. Cost Share'!E17</f>
        <v>0</v>
      </c>
      <c r="H9" s="96">
        <f>SUM(D9:G9)</f>
        <v>0</v>
      </c>
    </row>
    <row r="10" spans="1:13" s="49" customFormat="1" ht="18.75" customHeight="1" x14ac:dyDescent="0.2">
      <c r="A10" s="95" t="s">
        <v>23</v>
      </c>
      <c r="B10" s="45" t="s">
        <v>86</v>
      </c>
      <c r="C10" s="46"/>
      <c r="D10" s="47"/>
      <c r="E10" s="47"/>
      <c r="F10" s="48">
        <f>F26-'j. Cost Share'!F17</f>
        <v>0</v>
      </c>
      <c r="G10" s="48">
        <f>'j. Cost Share'!F17</f>
        <v>0</v>
      </c>
      <c r="H10" s="96">
        <f>SUM(D10:G10)</f>
        <v>0</v>
      </c>
    </row>
    <row r="11" spans="1:13" s="49" customFormat="1" ht="19.5" customHeight="1" x14ac:dyDescent="0.2">
      <c r="A11" s="97" t="s">
        <v>24</v>
      </c>
      <c r="B11" s="50"/>
      <c r="C11" s="51"/>
      <c r="D11" s="52"/>
      <c r="E11" s="52"/>
      <c r="F11" s="53"/>
      <c r="G11" s="53"/>
      <c r="H11" s="98">
        <f>SUM(D11:G11)</f>
        <v>0</v>
      </c>
    </row>
    <row r="12" spans="1:13" s="49" customFormat="1" ht="19.5" customHeight="1" x14ac:dyDescent="0.2">
      <c r="A12" s="97" t="s">
        <v>25</v>
      </c>
      <c r="B12" s="54" t="s">
        <v>148</v>
      </c>
      <c r="C12" s="51"/>
      <c r="D12" s="52">
        <f>SUM(D8:D11)</f>
        <v>0</v>
      </c>
      <c r="E12" s="52">
        <f>SUM(E8:E11)</f>
        <v>0</v>
      </c>
      <c r="F12" s="53">
        <f>SUM(F8:F11)</f>
        <v>0</v>
      </c>
      <c r="G12" s="53">
        <f>SUM(G8:G11)</f>
        <v>0</v>
      </c>
      <c r="H12" s="98">
        <f>SUM(H8:H11)</f>
        <v>0</v>
      </c>
    </row>
    <row r="13" spans="1:13" ht="9.75" customHeight="1" x14ac:dyDescent="0.2">
      <c r="A13" s="663" t="s">
        <v>26</v>
      </c>
      <c r="B13" s="664"/>
      <c r="C13" s="665"/>
      <c r="D13" s="665"/>
      <c r="E13" s="665"/>
      <c r="F13" s="665"/>
      <c r="G13" s="665"/>
      <c r="H13" s="666"/>
    </row>
    <row r="14" spans="1:13" x14ac:dyDescent="0.2">
      <c r="A14" s="667" t="s">
        <v>27</v>
      </c>
      <c r="B14" s="669" t="s">
        <v>28</v>
      </c>
      <c r="C14" s="670"/>
      <c r="D14" s="643" t="s">
        <v>29</v>
      </c>
      <c r="E14" s="673"/>
      <c r="F14" s="673"/>
      <c r="G14" s="673"/>
      <c r="H14" s="674" t="s">
        <v>30</v>
      </c>
    </row>
    <row r="15" spans="1:13" ht="18" customHeight="1" x14ac:dyDescent="0.2">
      <c r="A15" s="668"/>
      <c r="B15" s="671"/>
      <c r="C15" s="672"/>
      <c r="D15" s="55" t="s">
        <v>84</v>
      </c>
      <c r="E15" s="55" t="s">
        <v>85</v>
      </c>
      <c r="F15" s="55" t="s">
        <v>86</v>
      </c>
      <c r="G15" s="56" t="s">
        <v>31</v>
      </c>
      <c r="H15" s="675"/>
    </row>
    <row r="16" spans="1:13" s="49" customFormat="1" ht="19.5" customHeight="1" x14ac:dyDescent="0.2">
      <c r="A16" s="91"/>
      <c r="B16" s="625" t="s">
        <v>32</v>
      </c>
      <c r="C16" s="625"/>
      <c r="D16" s="48">
        <f>'Instructions and Summary'!B24</f>
        <v>0</v>
      </c>
      <c r="E16" s="48">
        <f>'Instructions and Summary'!C24</f>
        <v>0</v>
      </c>
      <c r="F16" s="48">
        <f>'Instructions and Summary'!D24</f>
        <v>0</v>
      </c>
      <c r="G16" s="57"/>
      <c r="H16" s="99">
        <f t="shared" ref="H16:H25" si="0">SUM(D16:G16)</f>
        <v>0</v>
      </c>
    </row>
    <row r="17" spans="1:8" s="49" customFormat="1" ht="19.5" customHeight="1" x14ac:dyDescent="0.2">
      <c r="A17" s="100"/>
      <c r="B17" s="638" t="s">
        <v>33</v>
      </c>
      <c r="C17" s="638"/>
      <c r="D17" s="48">
        <f>'Instructions and Summary'!B25</f>
        <v>0</v>
      </c>
      <c r="E17" s="48">
        <f>'Instructions and Summary'!C25</f>
        <v>0</v>
      </c>
      <c r="F17" s="48">
        <f>'Instructions and Summary'!D25</f>
        <v>0</v>
      </c>
      <c r="G17" s="58"/>
      <c r="H17" s="101">
        <f t="shared" si="0"/>
        <v>0</v>
      </c>
    </row>
    <row r="18" spans="1:8" s="49" customFormat="1" ht="21" customHeight="1" x14ac:dyDescent="0.2">
      <c r="A18" s="91"/>
      <c r="B18" s="625" t="s">
        <v>34</v>
      </c>
      <c r="C18" s="625"/>
      <c r="D18" s="48">
        <f>'Instructions and Summary'!B26</f>
        <v>0</v>
      </c>
      <c r="E18" s="48">
        <f>'Instructions and Summary'!C26</f>
        <v>0</v>
      </c>
      <c r="F18" s="48">
        <f>'Instructions and Summary'!D26</f>
        <v>0</v>
      </c>
      <c r="G18" s="57"/>
      <c r="H18" s="101">
        <f t="shared" si="0"/>
        <v>0</v>
      </c>
    </row>
    <row r="19" spans="1:8" s="49" customFormat="1" ht="21" customHeight="1" x14ac:dyDescent="0.2">
      <c r="A19" s="100"/>
      <c r="B19" s="638" t="s">
        <v>35</v>
      </c>
      <c r="C19" s="638"/>
      <c r="D19" s="48">
        <f>'Instructions and Summary'!B27</f>
        <v>0</v>
      </c>
      <c r="E19" s="48">
        <f>'Instructions and Summary'!C27</f>
        <v>0</v>
      </c>
      <c r="F19" s="48">
        <f>'Instructions and Summary'!D27</f>
        <v>0</v>
      </c>
      <c r="G19" s="58"/>
      <c r="H19" s="101">
        <f t="shared" si="0"/>
        <v>0</v>
      </c>
    </row>
    <row r="20" spans="1:8" s="49" customFormat="1" ht="21" customHeight="1" x14ac:dyDescent="0.2">
      <c r="A20" s="91"/>
      <c r="B20" s="625" t="s">
        <v>36</v>
      </c>
      <c r="C20" s="625"/>
      <c r="D20" s="48">
        <f>'Instructions and Summary'!B28</f>
        <v>0</v>
      </c>
      <c r="E20" s="48">
        <f>'Instructions and Summary'!C28</f>
        <v>0</v>
      </c>
      <c r="F20" s="48">
        <f>'Instructions and Summary'!D28</f>
        <v>0</v>
      </c>
      <c r="G20" s="57"/>
      <c r="H20" s="101">
        <f t="shared" si="0"/>
        <v>0</v>
      </c>
    </row>
    <row r="21" spans="1:8" s="49" customFormat="1" ht="21" customHeight="1" x14ac:dyDescent="0.2">
      <c r="A21" s="100"/>
      <c r="B21" s="638" t="s">
        <v>37</v>
      </c>
      <c r="C21" s="638"/>
      <c r="D21" s="58">
        <f>'Instructions and Summary'!B33</f>
        <v>0</v>
      </c>
      <c r="E21" s="58">
        <f>'Instructions and Summary'!C33</f>
        <v>0</v>
      </c>
      <c r="F21" s="58">
        <f>'Instructions and Summary'!D33</f>
        <v>0</v>
      </c>
      <c r="G21" s="58"/>
      <c r="H21" s="101">
        <f t="shared" si="0"/>
        <v>0</v>
      </c>
    </row>
    <row r="22" spans="1:8" s="49" customFormat="1" ht="21" customHeight="1" x14ac:dyDescent="0.2">
      <c r="A22" s="91"/>
      <c r="B22" s="625" t="s">
        <v>38</v>
      </c>
      <c r="C22" s="625"/>
      <c r="D22" s="58">
        <f>'Instructions and Summary'!B34</f>
        <v>0</v>
      </c>
      <c r="E22" s="58">
        <f>'Instructions and Summary'!C34</f>
        <v>0</v>
      </c>
      <c r="F22" s="58">
        <f>'Instructions and Summary'!D34</f>
        <v>0</v>
      </c>
      <c r="G22" s="57"/>
      <c r="H22" s="101">
        <f t="shared" si="0"/>
        <v>0</v>
      </c>
    </row>
    <row r="23" spans="1:8" s="49" customFormat="1" ht="19.5" customHeight="1" x14ac:dyDescent="0.2">
      <c r="A23" s="100"/>
      <c r="B23" s="638" t="s">
        <v>39</v>
      </c>
      <c r="C23" s="638"/>
      <c r="D23" s="58">
        <f>'Instructions and Summary'!B35</f>
        <v>0</v>
      </c>
      <c r="E23" s="58">
        <f>'Instructions and Summary'!C35</f>
        <v>0</v>
      </c>
      <c r="F23" s="58">
        <f>'Instructions and Summary'!D35</f>
        <v>0</v>
      </c>
      <c r="G23" s="58"/>
      <c r="H23" s="101">
        <f t="shared" si="0"/>
        <v>0</v>
      </c>
    </row>
    <row r="24" spans="1:8" s="49" customFormat="1" ht="21" customHeight="1" x14ac:dyDescent="0.2">
      <c r="A24" s="91"/>
      <c r="B24" s="638" t="s">
        <v>40</v>
      </c>
      <c r="C24" s="660"/>
      <c r="D24" s="57">
        <f>SUM(D16:D23)</f>
        <v>0</v>
      </c>
      <c r="E24" s="57">
        <f>SUM(E16:E23)</f>
        <v>0</v>
      </c>
      <c r="F24" s="57">
        <f>SUM(F16:F23)</f>
        <v>0</v>
      </c>
      <c r="G24" s="57">
        <f>SUM(G16:G23)</f>
        <v>0</v>
      </c>
      <c r="H24" s="102">
        <f t="shared" si="0"/>
        <v>0</v>
      </c>
    </row>
    <row r="25" spans="1:8" s="49" customFormat="1" ht="19.5" customHeight="1" x14ac:dyDescent="0.2">
      <c r="A25" s="100"/>
      <c r="B25" s="638" t="s">
        <v>41</v>
      </c>
      <c r="C25" s="638"/>
      <c r="D25" s="58">
        <f>'Instructions and Summary'!B37</f>
        <v>0</v>
      </c>
      <c r="E25" s="58">
        <f>'Instructions and Summary'!C37</f>
        <v>0</v>
      </c>
      <c r="F25" s="58">
        <f>'Instructions and Summary'!D37</f>
        <v>0</v>
      </c>
      <c r="G25" s="58"/>
      <c r="H25" s="101">
        <f t="shared" si="0"/>
        <v>0</v>
      </c>
    </row>
    <row r="26" spans="1:8" s="49" customFormat="1" ht="20.25" customHeight="1" x14ac:dyDescent="0.2">
      <c r="A26" s="91"/>
      <c r="B26" s="625" t="s">
        <v>42</v>
      </c>
      <c r="C26" s="625"/>
      <c r="D26" s="57">
        <f>SUM(D24:D25)</f>
        <v>0</v>
      </c>
      <c r="E26" s="57">
        <f>SUM(E24:E25)</f>
        <v>0</v>
      </c>
      <c r="F26" s="57">
        <f>SUM(F24:F25)</f>
        <v>0</v>
      </c>
      <c r="G26" s="57">
        <f>SUM(G24:G25)</f>
        <v>0</v>
      </c>
      <c r="H26" s="102">
        <f>SUM(H24:H25)</f>
        <v>0</v>
      </c>
    </row>
    <row r="27" spans="1:8" ht="7.5" customHeight="1" x14ac:dyDescent="0.2">
      <c r="A27" s="661"/>
      <c r="B27" s="639"/>
      <c r="C27" s="639"/>
      <c r="D27" s="639"/>
      <c r="E27" s="639"/>
      <c r="F27" s="639"/>
      <c r="G27" s="639"/>
      <c r="H27" s="662"/>
    </row>
    <row r="28" spans="1:8" s="49" customFormat="1" ht="16.5" customHeight="1" thickBot="1" x14ac:dyDescent="0.25">
      <c r="A28" s="103" t="s">
        <v>43</v>
      </c>
      <c r="B28" s="656" t="s">
        <v>44</v>
      </c>
      <c r="C28" s="656"/>
      <c r="D28" s="104"/>
      <c r="E28" s="104"/>
      <c r="F28" s="104"/>
      <c r="G28" s="104"/>
      <c r="H28" s="105">
        <f>SUM(D28:G28)</f>
        <v>0</v>
      </c>
    </row>
    <row r="29" spans="1:8" s="49" customFormat="1" ht="11.25" customHeight="1" x14ac:dyDescent="0.2">
      <c r="A29" s="60"/>
      <c r="B29" s="35"/>
      <c r="C29" s="35"/>
      <c r="D29" s="61"/>
      <c r="E29" s="61"/>
      <c r="F29" s="61"/>
      <c r="G29" s="61"/>
      <c r="H29" s="61"/>
    </row>
    <row r="30" spans="1:8" ht="10.5" customHeight="1" x14ac:dyDescent="0.2">
      <c r="H30" s="62" t="s">
        <v>45</v>
      </c>
    </row>
    <row r="31" spans="1:8" ht="9.75" customHeight="1" x14ac:dyDescent="0.2">
      <c r="A31" s="655" t="s">
        <v>46</v>
      </c>
      <c r="B31" s="655"/>
      <c r="C31" s="617"/>
      <c r="D31" s="657"/>
      <c r="E31" s="657"/>
      <c r="F31" s="657"/>
      <c r="G31" s="658" t="s">
        <v>47</v>
      </c>
      <c r="H31" s="659"/>
    </row>
    <row r="32" spans="1:8" ht="13.5" customHeight="1" x14ac:dyDescent="0.2">
      <c r="A32" s="617" t="s">
        <v>48</v>
      </c>
      <c r="B32" s="653"/>
      <c r="C32" s="653"/>
      <c r="D32" s="653"/>
      <c r="E32" s="653"/>
      <c r="F32" s="653"/>
      <c r="G32" s="653"/>
      <c r="H32" s="654"/>
    </row>
    <row r="33" spans="1:8" ht="43.5" customHeight="1" x14ac:dyDescent="0.2">
      <c r="C33" s="65"/>
      <c r="D33"/>
      <c r="E33"/>
      <c r="F33"/>
      <c r="G33"/>
      <c r="H33" s="64"/>
    </row>
    <row r="34" spans="1:8" ht="11.25" customHeight="1" x14ac:dyDescent="0.2">
      <c r="A34" s="637" t="s">
        <v>49</v>
      </c>
      <c r="B34" s="645"/>
      <c r="C34" s="645"/>
      <c r="D34" s="639"/>
      <c r="E34" s="639"/>
      <c r="F34" s="639"/>
      <c r="G34" s="639"/>
      <c r="H34" s="639"/>
    </row>
    <row r="35" spans="1:8" ht="17.100000000000001" customHeight="1" x14ac:dyDescent="0.2">
      <c r="B35" s="655" t="s">
        <v>50</v>
      </c>
      <c r="C35" s="655"/>
      <c r="D35" s="655"/>
      <c r="E35" s="40" t="s">
        <v>51</v>
      </c>
      <c r="F35" s="40" t="s">
        <v>52</v>
      </c>
      <c r="G35" s="40" t="s">
        <v>53</v>
      </c>
      <c r="H35" s="66" t="s">
        <v>54</v>
      </c>
    </row>
    <row r="36" spans="1:8" ht="21" customHeight="1" x14ac:dyDescent="0.2">
      <c r="A36" s="59" t="s">
        <v>55</v>
      </c>
      <c r="B36" s="650" t="s">
        <v>84</v>
      </c>
      <c r="C36" s="650"/>
      <c r="D36" s="651"/>
      <c r="E36" s="31"/>
      <c r="F36" s="31"/>
      <c r="G36" s="31"/>
      <c r="H36" s="68">
        <f>SUM(E36:G36)</f>
        <v>0</v>
      </c>
    </row>
    <row r="37" spans="1:8" ht="21" customHeight="1" x14ac:dyDescent="0.2">
      <c r="A37" s="59" t="s">
        <v>56</v>
      </c>
      <c r="B37" s="650" t="s">
        <v>85</v>
      </c>
      <c r="C37" s="650"/>
      <c r="D37" s="651"/>
      <c r="E37" s="31"/>
      <c r="F37" s="31"/>
      <c r="G37" s="31"/>
      <c r="H37" s="68">
        <f>SUM(E37:G37)</f>
        <v>0</v>
      </c>
    </row>
    <row r="38" spans="1:8" ht="21" customHeight="1" x14ac:dyDescent="0.2">
      <c r="A38" s="59" t="s">
        <v>57</v>
      </c>
      <c r="B38" s="650" t="s">
        <v>86</v>
      </c>
      <c r="C38" s="650"/>
      <c r="D38" s="651"/>
      <c r="E38" s="31"/>
      <c r="F38" s="31"/>
      <c r="G38" s="31"/>
      <c r="H38" s="68">
        <f>SUM(E38:G38)</f>
        <v>0</v>
      </c>
    </row>
    <row r="39" spans="1:8" ht="21" customHeight="1" x14ac:dyDescent="0.2">
      <c r="A39" s="59" t="s">
        <v>58</v>
      </c>
      <c r="B39" s="652"/>
      <c r="C39" s="652"/>
      <c r="D39" s="652"/>
      <c r="E39" s="31"/>
      <c r="F39" s="31"/>
      <c r="G39" s="31"/>
      <c r="H39" s="68">
        <f>SUM(E39:G39)</f>
        <v>0</v>
      </c>
    </row>
    <row r="40" spans="1:8" ht="21" customHeight="1" x14ac:dyDescent="0.2">
      <c r="A40" s="69" t="s">
        <v>59</v>
      </c>
      <c r="B40" s="646" t="s">
        <v>60</v>
      </c>
      <c r="C40" s="647"/>
      <c r="D40" s="647"/>
      <c r="E40" s="70">
        <f>SUM(E36:E39)</f>
        <v>0</v>
      </c>
      <c r="F40" s="70">
        <f>SUM(F36:F39)</f>
        <v>0</v>
      </c>
      <c r="G40" s="70">
        <f>SUM(G36:G39)</f>
        <v>0</v>
      </c>
      <c r="H40" s="71">
        <f>SUM(H36:H39)</f>
        <v>0</v>
      </c>
    </row>
    <row r="41" spans="1:8" ht="10.5" customHeight="1" x14ac:dyDescent="0.2">
      <c r="A41" s="637" t="s">
        <v>61</v>
      </c>
      <c r="B41" s="645"/>
      <c r="C41" s="645"/>
      <c r="D41" s="639"/>
      <c r="E41" s="648"/>
      <c r="F41" s="648"/>
      <c r="G41" s="648"/>
      <c r="H41" s="648"/>
    </row>
    <row r="42" spans="1:8" ht="12" customHeight="1" x14ac:dyDescent="0.2">
      <c r="A42" s="647"/>
      <c r="B42" s="647"/>
      <c r="C42" s="649"/>
      <c r="D42" s="40" t="s">
        <v>62</v>
      </c>
      <c r="E42" s="40" t="s">
        <v>63</v>
      </c>
      <c r="F42" s="40" t="s">
        <v>64</v>
      </c>
      <c r="G42" s="40" t="s">
        <v>65</v>
      </c>
      <c r="H42" s="66" t="s">
        <v>66</v>
      </c>
    </row>
    <row r="43" spans="1:8" ht="21" customHeight="1" x14ac:dyDescent="0.2">
      <c r="A43" s="59" t="s">
        <v>67</v>
      </c>
      <c r="B43" s="638" t="s">
        <v>12</v>
      </c>
      <c r="C43" s="638"/>
      <c r="D43" s="31">
        <f>SUM(E43:H43)</f>
        <v>0</v>
      </c>
      <c r="E43" s="31"/>
      <c r="F43" s="31"/>
      <c r="G43" s="31"/>
      <c r="H43" s="32"/>
    </row>
    <row r="44" spans="1:8" ht="21" customHeight="1" x14ac:dyDescent="0.2">
      <c r="A44" s="59" t="s">
        <v>68</v>
      </c>
      <c r="B44" s="638" t="s">
        <v>13</v>
      </c>
      <c r="C44" s="638"/>
      <c r="D44" s="31">
        <f>SUM(E44:H44)</f>
        <v>0</v>
      </c>
      <c r="E44" s="31"/>
      <c r="F44" s="31"/>
      <c r="G44" s="31"/>
      <c r="H44" s="32"/>
    </row>
    <row r="45" spans="1:8" ht="21" customHeight="1" x14ac:dyDescent="0.2">
      <c r="A45" s="59" t="s">
        <v>69</v>
      </c>
      <c r="B45" s="637" t="s">
        <v>70</v>
      </c>
      <c r="C45" s="638"/>
      <c r="D45" s="67">
        <f>SUM(D43:D44)</f>
        <v>0</v>
      </c>
      <c r="E45" s="67">
        <f>SUM(E43:E44)</f>
        <v>0</v>
      </c>
      <c r="F45" s="67">
        <f>SUM(F43:F44)</f>
        <v>0</v>
      </c>
      <c r="G45" s="67">
        <f>SUM(G43:G44)</f>
        <v>0</v>
      </c>
      <c r="H45" s="68">
        <f>SUM(H43:H44)</f>
        <v>0</v>
      </c>
    </row>
    <row r="46" spans="1:8" x14ac:dyDescent="0.2">
      <c r="A46" s="637" t="s">
        <v>71</v>
      </c>
      <c r="B46" s="645"/>
      <c r="C46" s="645"/>
      <c r="D46" s="645"/>
      <c r="E46" s="639"/>
      <c r="F46" s="639"/>
      <c r="G46" s="639"/>
      <c r="H46" s="639"/>
    </row>
    <row r="47" spans="1:8" x14ac:dyDescent="0.2">
      <c r="A47" s="640" t="s">
        <v>50</v>
      </c>
      <c r="B47" s="641"/>
      <c r="C47" s="641"/>
      <c r="D47" s="641"/>
      <c r="E47" s="643" t="s">
        <v>72</v>
      </c>
      <c r="F47" s="644"/>
      <c r="G47" s="644"/>
      <c r="H47" s="644"/>
    </row>
    <row r="48" spans="1:8" ht="16.5" x14ac:dyDescent="0.2">
      <c r="A48" s="642"/>
      <c r="B48" s="642"/>
      <c r="C48" s="642"/>
      <c r="D48" s="642"/>
      <c r="E48" s="55" t="s">
        <v>84</v>
      </c>
      <c r="F48" s="55" t="s">
        <v>85</v>
      </c>
      <c r="G48" s="55" t="s">
        <v>86</v>
      </c>
      <c r="H48" s="38"/>
    </row>
    <row r="49" spans="1:8" ht="21" customHeight="1" x14ac:dyDescent="0.2">
      <c r="A49" s="59" t="s">
        <v>73</v>
      </c>
      <c r="B49" s="635"/>
      <c r="C49" s="635"/>
      <c r="D49" s="636"/>
      <c r="E49" s="32"/>
      <c r="F49" s="32"/>
      <c r="G49" s="32"/>
      <c r="H49" s="32"/>
    </row>
    <row r="50" spans="1:8" ht="21" customHeight="1" x14ac:dyDescent="0.2">
      <c r="A50" s="59" t="s">
        <v>74</v>
      </c>
      <c r="B50" s="635"/>
      <c r="C50" s="635"/>
      <c r="D50" s="636"/>
      <c r="E50" s="32"/>
      <c r="F50" s="32"/>
      <c r="G50" s="32"/>
      <c r="H50" s="32"/>
    </row>
    <row r="51" spans="1:8" ht="21" customHeight="1" x14ac:dyDescent="0.2">
      <c r="A51" s="59" t="s">
        <v>75</v>
      </c>
      <c r="B51" s="635"/>
      <c r="C51" s="635"/>
      <c r="D51" s="636"/>
      <c r="E51" s="32"/>
      <c r="F51" s="32"/>
      <c r="G51" s="32"/>
      <c r="H51" s="32"/>
    </row>
    <row r="52" spans="1:8" ht="21" customHeight="1" x14ac:dyDescent="0.2">
      <c r="A52" s="59" t="s">
        <v>76</v>
      </c>
      <c r="B52" s="635"/>
      <c r="C52" s="635"/>
      <c r="D52" s="636"/>
      <c r="E52" s="32"/>
      <c r="F52" s="32"/>
      <c r="G52" s="32"/>
      <c r="H52" s="32"/>
    </row>
    <row r="53" spans="1:8" ht="21" customHeight="1" x14ac:dyDescent="0.2">
      <c r="A53" s="59" t="s">
        <v>77</v>
      </c>
      <c r="B53" s="637" t="s">
        <v>78</v>
      </c>
      <c r="C53" s="638"/>
      <c r="D53" s="638"/>
      <c r="E53" s="68">
        <f>SUM(E49:E52)</f>
        <v>0</v>
      </c>
      <c r="F53" s="68">
        <f>SUM(F49:F52)</f>
        <v>0</v>
      </c>
      <c r="G53" s="68">
        <f>SUM(G49:G52)</f>
        <v>0</v>
      </c>
      <c r="H53" s="68">
        <f>SUM(H49:H52)</f>
        <v>0</v>
      </c>
    </row>
    <row r="54" spans="1:8" x14ac:dyDescent="0.2">
      <c r="A54" s="630" t="s">
        <v>79</v>
      </c>
      <c r="B54" s="630"/>
      <c r="C54" s="631"/>
      <c r="D54" s="632"/>
      <c r="E54" s="632"/>
      <c r="F54" s="632"/>
      <c r="G54" s="632"/>
      <c r="H54" s="632"/>
    </row>
    <row r="55" spans="1:8" x14ac:dyDescent="0.2">
      <c r="A55" s="72" t="s">
        <v>80</v>
      </c>
      <c r="B55" s="72"/>
      <c r="C55" s="633"/>
      <c r="D55" s="634"/>
      <c r="E55" s="73" t="s">
        <v>81</v>
      </c>
      <c r="F55" s="633"/>
      <c r="G55" s="633"/>
      <c r="H55" s="633"/>
    </row>
    <row r="56" spans="1:8" x14ac:dyDescent="0.2">
      <c r="A56" s="626"/>
      <c r="B56" s="626"/>
      <c r="C56" s="626"/>
      <c r="D56" s="627"/>
      <c r="E56" s="628"/>
      <c r="F56" s="626"/>
      <c r="G56" s="626"/>
      <c r="H56" s="626"/>
    </row>
    <row r="57" spans="1:8" x14ac:dyDescent="0.2">
      <c r="A57" s="72" t="s">
        <v>82</v>
      </c>
      <c r="B57" s="72"/>
      <c r="C57" s="629"/>
      <c r="D57" s="629"/>
      <c r="E57" s="629"/>
      <c r="F57" s="629"/>
      <c r="G57" s="629"/>
      <c r="H57" s="629"/>
    </row>
    <row r="58" spans="1:8" x14ac:dyDescent="0.2">
      <c r="A58" s="619"/>
      <c r="B58" s="619"/>
      <c r="C58" s="619"/>
      <c r="D58" s="619"/>
      <c r="E58" s="619"/>
      <c r="F58" s="619"/>
      <c r="G58" s="619"/>
      <c r="H58" s="619"/>
    </row>
    <row r="59" spans="1:8" x14ac:dyDescent="0.2">
      <c r="A59" s="619"/>
      <c r="B59" s="619"/>
      <c r="C59" s="619"/>
      <c r="D59" s="619"/>
      <c r="E59" s="619"/>
      <c r="F59" s="619"/>
      <c r="G59" s="619"/>
      <c r="H59" s="622"/>
    </row>
    <row r="60" spans="1:8" ht="13.5" customHeight="1" x14ac:dyDescent="0.2">
      <c r="A60" s="623"/>
      <c r="B60" s="623"/>
      <c r="C60" s="623"/>
      <c r="D60" s="623"/>
      <c r="E60" s="623"/>
      <c r="F60" s="623"/>
      <c r="G60" s="623"/>
      <c r="H60" s="624"/>
    </row>
    <row r="61" spans="1:8" x14ac:dyDescent="0.2">
      <c r="C61" s="617"/>
      <c r="D61" s="618"/>
      <c r="E61" s="618"/>
      <c r="F61" s="618"/>
      <c r="G61" s="618"/>
      <c r="H61" s="62" t="s">
        <v>45</v>
      </c>
    </row>
    <row r="62" spans="1:8" x14ac:dyDescent="0.2">
      <c r="A62" s="625" t="s">
        <v>46</v>
      </c>
      <c r="B62" s="625"/>
      <c r="C62" s="65" t="s">
        <v>83</v>
      </c>
      <c r="D62"/>
      <c r="E62"/>
      <c r="F62"/>
      <c r="G62"/>
      <c r="H62" s="64" t="s">
        <v>47</v>
      </c>
    </row>
    <row r="63" spans="1:8" ht="14.25" customHeight="1" x14ac:dyDescent="0.2">
      <c r="C63" s="617" t="s">
        <v>48</v>
      </c>
      <c r="D63" s="618"/>
      <c r="E63" s="618"/>
      <c r="F63" s="618"/>
      <c r="G63" s="618"/>
    </row>
    <row r="64" spans="1:8" ht="14.25" customHeight="1" x14ac:dyDescent="0.2">
      <c r="C64" s="63"/>
      <c r="D64" s="74"/>
      <c r="E64" s="74"/>
      <c r="F64" s="74"/>
      <c r="G64" s="74"/>
    </row>
    <row r="65" spans="1:8" x14ac:dyDescent="0.2">
      <c r="A65" s="619"/>
      <c r="B65" s="619"/>
      <c r="C65" s="619"/>
      <c r="D65" s="619"/>
      <c r="E65" s="619"/>
      <c r="F65" s="619"/>
      <c r="G65" s="619"/>
      <c r="H65" s="619"/>
    </row>
    <row r="66" spans="1:8" x14ac:dyDescent="0.2">
      <c r="A66" s="619"/>
      <c r="B66" s="619"/>
      <c r="C66" s="619"/>
      <c r="D66" s="619"/>
      <c r="E66" s="619"/>
      <c r="F66" s="619"/>
      <c r="G66" s="619"/>
      <c r="H66" s="619"/>
    </row>
    <row r="67" spans="1:8" x14ac:dyDescent="0.2">
      <c r="A67" s="619"/>
      <c r="B67" s="619"/>
      <c r="C67" s="619"/>
      <c r="D67" s="619"/>
      <c r="E67" s="619"/>
      <c r="F67" s="619"/>
      <c r="G67" s="619"/>
      <c r="H67" s="619"/>
    </row>
    <row r="68" spans="1:8" x14ac:dyDescent="0.2">
      <c r="A68" s="619"/>
      <c r="B68" s="619"/>
      <c r="C68" s="619"/>
      <c r="D68" s="619"/>
      <c r="E68" s="619"/>
      <c r="F68" s="619"/>
      <c r="G68" s="619"/>
      <c r="H68" s="619"/>
    </row>
    <row r="69" spans="1:8" x14ac:dyDescent="0.2">
      <c r="A69" s="619"/>
      <c r="B69" s="619"/>
      <c r="C69" s="619"/>
      <c r="D69" s="619"/>
      <c r="E69" s="619"/>
      <c r="F69" s="619"/>
      <c r="G69" s="619"/>
      <c r="H69" s="619"/>
    </row>
    <row r="70" spans="1:8" x14ac:dyDescent="0.2">
      <c r="A70" s="619"/>
      <c r="B70" s="619"/>
      <c r="C70" s="619"/>
      <c r="D70" s="619"/>
      <c r="E70" s="619"/>
      <c r="F70" s="619"/>
      <c r="G70" s="619"/>
      <c r="H70" s="619"/>
    </row>
    <row r="71" spans="1:8" x14ac:dyDescent="0.2">
      <c r="A71" s="619"/>
      <c r="B71" s="619"/>
      <c r="C71" s="619"/>
      <c r="D71" s="619"/>
      <c r="E71" s="619"/>
      <c r="F71" s="619"/>
      <c r="G71" s="619"/>
      <c r="H71" s="619"/>
    </row>
    <row r="72" spans="1:8" x14ac:dyDescent="0.2">
      <c r="A72" s="619"/>
      <c r="B72" s="619"/>
      <c r="C72" s="619"/>
      <c r="D72" s="619"/>
      <c r="E72" s="619"/>
      <c r="F72" s="619"/>
      <c r="G72" s="619"/>
      <c r="H72" s="619"/>
    </row>
    <row r="73" spans="1:8" x14ac:dyDescent="0.2">
      <c r="A73" s="619"/>
      <c r="B73" s="619"/>
      <c r="C73" s="619"/>
      <c r="D73" s="619"/>
      <c r="E73" s="619"/>
      <c r="F73" s="619"/>
      <c r="G73" s="619"/>
      <c r="H73" s="619"/>
    </row>
    <row r="74" spans="1:8" x14ac:dyDescent="0.2">
      <c r="A74" s="619"/>
      <c r="B74" s="619"/>
      <c r="C74" s="619"/>
      <c r="D74" s="619"/>
      <c r="E74" s="619"/>
      <c r="F74" s="619"/>
      <c r="G74" s="619"/>
      <c r="H74" s="619"/>
    </row>
    <row r="75" spans="1:8" x14ac:dyDescent="0.2">
      <c r="A75" s="619"/>
      <c r="B75" s="619"/>
      <c r="C75" s="619"/>
      <c r="D75" s="619"/>
      <c r="E75" s="619"/>
      <c r="F75" s="619"/>
      <c r="G75" s="619"/>
      <c r="H75" s="619"/>
    </row>
    <row r="76" spans="1:8" x14ac:dyDescent="0.2">
      <c r="A76" s="619"/>
      <c r="B76" s="619"/>
      <c r="C76" s="619"/>
      <c r="D76" s="619"/>
      <c r="E76" s="619"/>
      <c r="F76" s="619"/>
      <c r="G76" s="619"/>
      <c r="H76" s="619"/>
    </row>
    <row r="77" spans="1:8" x14ac:dyDescent="0.2">
      <c r="A77" s="619"/>
      <c r="B77" s="619"/>
      <c r="C77" s="619"/>
      <c r="D77" s="619"/>
      <c r="E77" s="619"/>
      <c r="F77" s="619"/>
      <c r="G77" s="619"/>
      <c r="H77" s="619"/>
    </row>
    <row r="78" spans="1:8" x14ac:dyDescent="0.2">
      <c r="A78" s="619"/>
      <c r="B78" s="619"/>
      <c r="C78" s="619"/>
      <c r="D78" s="619"/>
      <c r="E78" s="619"/>
      <c r="F78" s="619"/>
      <c r="G78" s="619"/>
      <c r="H78" s="619"/>
    </row>
    <row r="79" spans="1:8" x14ac:dyDescent="0.2">
      <c r="A79" s="619"/>
      <c r="B79" s="619"/>
      <c r="C79" s="619"/>
      <c r="D79" s="619"/>
      <c r="E79" s="619"/>
      <c r="F79" s="619"/>
      <c r="G79" s="619"/>
      <c r="H79" s="619"/>
    </row>
    <row r="80" spans="1:8" x14ac:dyDescent="0.2">
      <c r="A80" s="619"/>
      <c r="B80" s="619"/>
      <c r="C80" s="619"/>
      <c r="D80" s="619"/>
      <c r="E80" s="619"/>
      <c r="F80" s="619"/>
      <c r="G80" s="619"/>
      <c r="H80" s="619"/>
    </row>
    <row r="81" spans="1:8" x14ac:dyDescent="0.2">
      <c r="A81" s="619"/>
      <c r="B81" s="619"/>
      <c r="C81" s="619"/>
      <c r="D81" s="619"/>
      <c r="E81" s="619"/>
      <c r="F81" s="619"/>
      <c r="G81" s="619"/>
      <c r="H81" s="619"/>
    </row>
    <row r="82" spans="1:8" x14ac:dyDescent="0.2">
      <c r="A82" s="619"/>
      <c r="B82" s="619"/>
      <c r="C82" s="619"/>
      <c r="D82" s="619"/>
      <c r="E82" s="619"/>
      <c r="F82" s="619"/>
      <c r="G82" s="619"/>
      <c r="H82" s="619"/>
    </row>
    <row r="83" spans="1:8" x14ac:dyDescent="0.2">
      <c r="A83" s="619"/>
      <c r="B83" s="619"/>
      <c r="C83" s="619"/>
      <c r="D83" s="619"/>
      <c r="E83" s="619"/>
      <c r="F83" s="619"/>
      <c r="G83" s="619"/>
      <c r="H83" s="619"/>
    </row>
    <row r="84" spans="1:8" x14ac:dyDescent="0.2">
      <c r="A84" s="619"/>
      <c r="B84" s="619"/>
      <c r="C84" s="619"/>
      <c r="D84" s="619"/>
      <c r="E84" s="619"/>
      <c r="F84" s="619"/>
      <c r="G84" s="619"/>
      <c r="H84" s="619"/>
    </row>
    <row r="85" spans="1:8" x14ac:dyDescent="0.2">
      <c r="A85" s="619"/>
      <c r="B85" s="619"/>
      <c r="C85" s="619"/>
      <c r="D85" s="619"/>
      <c r="E85" s="619"/>
      <c r="F85" s="619"/>
      <c r="G85" s="619"/>
      <c r="H85" s="619"/>
    </row>
    <row r="86" spans="1:8" x14ac:dyDescent="0.2">
      <c r="A86" s="619"/>
      <c r="B86" s="619"/>
      <c r="C86" s="619"/>
      <c r="D86" s="619"/>
      <c r="E86" s="619"/>
      <c r="F86" s="619"/>
      <c r="G86" s="619"/>
      <c r="H86" s="619"/>
    </row>
    <row r="87" spans="1:8" x14ac:dyDescent="0.2">
      <c r="A87" s="619"/>
      <c r="B87" s="619"/>
      <c r="C87" s="619"/>
      <c r="D87" s="619"/>
      <c r="E87" s="619"/>
      <c r="F87" s="619"/>
      <c r="G87" s="619"/>
      <c r="H87" s="619"/>
    </row>
    <row r="88" spans="1:8" x14ac:dyDescent="0.2">
      <c r="A88" s="619"/>
      <c r="B88" s="619"/>
      <c r="C88" s="619"/>
      <c r="D88" s="619"/>
      <c r="E88" s="619"/>
      <c r="F88" s="619"/>
      <c r="G88" s="619"/>
      <c r="H88" s="619"/>
    </row>
    <row r="89" spans="1:8" x14ac:dyDescent="0.2">
      <c r="A89" s="619"/>
      <c r="B89" s="619"/>
      <c r="C89" s="619"/>
      <c r="D89" s="619"/>
      <c r="E89" s="619"/>
      <c r="F89" s="619"/>
      <c r="G89" s="619"/>
      <c r="H89" s="619"/>
    </row>
    <row r="90" spans="1:8" x14ac:dyDescent="0.2">
      <c r="A90" s="619"/>
      <c r="B90" s="619"/>
      <c r="C90" s="619"/>
      <c r="D90" s="619"/>
      <c r="E90" s="619"/>
      <c r="F90" s="619"/>
      <c r="G90" s="619"/>
      <c r="H90" s="619"/>
    </row>
    <row r="91" spans="1:8" x14ac:dyDescent="0.2">
      <c r="A91" s="619"/>
      <c r="B91" s="619"/>
      <c r="C91" s="619"/>
      <c r="D91" s="619"/>
      <c r="E91" s="619"/>
      <c r="F91" s="619"/>
      <c r="G91" s="619"/>
      <c r="H91" s="619"/>
    </row>
    <row r="92" spans="1:8" x14ac:dyDescent="0.2">
      <c r="A92" s="619"/>
      <c r="B92" s="619"/>
      <c r="C92" s="619"/>
      <c r="D92" s="619"/>
      <c r="E92" s="619"/>
      <c r="F92" s="619"/>
      <c r="G92" s="619"/>
      <c r="H92" s="619"/>
    </row>
    <row r="93" spans="1:8" x14ac:dyDescent="0.2">
      <c r="A93" s="619"/>
      <c r="B93" s="619"/>
      <c r="C93" s="619"/>
      <c r="D93" s="619"/>
      <c r="E93" s="619"/>
      <c r="F93" s="619"/>
      <c r="G93" s="619"/>
      <c r="H93" s="619"/>
    </row>
    <row r="94" spans="1:8" x14ac:dyDescent="0.2">
      <c r="A94" s="619"/>
      <c r="B94" s="619"/>
      <c r="C94" s="619"/>
      <c r="D94" s="619"/>
      <c r="E94" s="619"/>
      <c r="F94" s="619"/>
      <c r="G94" s="619"/>
      <c r="H94" s="619"/>
    </row>
    <row r="95" spans="1:8" x14ac:dyDescent="0.2">
      <c r="A95" s="619"/>
      <c r="B95" s="619"/>
      <c r="C95" s="619"/>
      <c r="D95" s="619"/>
      <c r="E95" s="619"/>
      <c r="F95" s="619"/>
      <c r="G95" s="619"/>
      <c r="H95" s="619"/>
    </row>
    <row r="96" spans="1:8" x14ac:dyDescent="0.2">
      <c r="A96" s="619"/>
      <c r="B96" s="619"/>
      <c r="C96" s="619"/>
      <c r="D96" s="619"/>
      <c r="E96" s="619"/>
      <c r="F96" s="619"/>
      <c r="G96" s="619"/>
      <c r="H96" s="619"/>
    </row>
    <row r="97" spans="1:8" x14ac:dyDescent="0.2">
      <c r="A97" s="619"/>
      <c r="B97" s="619"/>
      <c r="C97" s="619"/>
      <c r="D97" s="619"/>
      <c r="E97" s="619"/>
      <c r="F97" s="619"/>
      <c r="G97" s="619"/>
      <c r="H97" s="619"/>
    </row>
    <row r="98" spans="1:8" x14ac:dyDescent="0.2">
      <c r="A98" s="619"/>
      <c r="B98" s="619"/>
      <c r="C98" s="619"/>
      <c r="D98" s="619"/>
      <c r="E98" s="619"/>
      <c r="F98" s="619"/>
      <c r="G98" s="619"/>
      <c r="H98" s="619"/>
    </row>
    <row r="99" spans="1:8" x14ac:dyDescent="0.2">
      <c r="A99" s="619"/>
      <c r="B99" s="619"/>
      <c r="C99" s="619"/>
      <c r="D99" s="619"/>
      <c r="E99" s="619"/>
      <c r="F99" s="619"/>
      <c r="G99" s="619"/>
      <c r="H99" s="619"/>
    </row>
    <row r="100" spans="1:8" x14ac:dyDescent="0.2">
      <c r="A100" s="619"/>
      <c r="B100" s="619"/>
      <c r="C100" s="619"/>
      <c r="D100" s="619"/>
      <c r="E100" s="619"/>
      <c r="F100" s="619"/>
      <c r="G100" s="619"/>
      <c r="H100" s="619"/>
    </row>
    <row r="101" spans="1:8" x14ac:dyDescent="0.2">
      <c r="A101" s="619"/>
      <c r="B101" s="619"/>
      <c r="C101" s="619"/>
      <c r="D101" s="619"/>
      <c r="E101" s="619"/>
      <c r="F101" s="619"/>
      <c r="G101" s="619"/>
      <c r="H101" s="619"/>
    </row>
    <row r="102" spans="1:8" x14ac:dyDescent="0.2">
      <c r="A102" s="619"/>
      <c r="B102" s="619"/>
      <c r="C102" s="619"/>
      <c r="D102" s="619"/>
      <c r="E102" s="619"/>
      <c r="F102" s="619"/>
      <c r="G102" s="619"/>
      <c r="H102" s="619"/>
    </row>
    <row r="104" spans="1:8" x14ac:dyDescent="0.2">
      <c r="A104" s="619"/>
      <c r="B104" s="619"/>
      <c r="C104" s="619"/>
      <c r="D104" s="619"/>
      <c r="E104" s="619"/>
      <c r="F104" s="619"/>
      <c r="G104" s="619"/>
      <c r="H104" s="619"/>
    </row>
    <row r="105" spans="1:8" x14ac:dyDescent="0.2">
      <c r="A105" s="619"/>
      <c r="B105" s="619"/>
      <c r="C105" s="619"/>
      <c r="D105" s="619"/>
      <c r="E105" s="619"/>
      <c r="F105" s="619"/>
      <c r="G105" s="619"/>
      <c r="H105" s="619"/>
    </row>
    <row r="106" spans="1:8" x14ac:dyDescent="0.2">
      <c r="A106" s="619"/>
      <c r="B106" s="619"/>
      <c r="C106" s="619"/>
      <c r="D106" s="619"/>
      <c r="E106" s="619"/>
      <c r="F106" s="619"/>
      <c r="G106" s="619"/>
      <c r="H106" s="619"/>
    </row>
    <row r="107" spans="1:8" x14ac:dyDescent="0.2">
      <c r="A107" s="619"/>
      <c r="B107" s="619"/>
      <c r="C107" s="619"/>
      <c r="D107" s="619"/>
      <c r="E107" s="619"/>
      <c r="F107" s="619"/>
      <c r="G107" s="619"/>
      <c r="H107" s="619"/>
    </row>
    <row r="108" spans="1:8" x14ac:dyDescent="0.2">
      <c r="A108" s="619"/>
      <c r="B108" s="619"/>
      <c r="C108" s="619"/>
      <c r="D108" s="619"/>
      <c r="E108" s="619"/>
      <c r="F108" s="619"/>
      <c r="G108" s="619"/>
      <c r="H108" s="619"/>
    </row>
    <row r="109" spans="1:8" x14ac:dyDescent="0.2">
      <c r="A109" s="619"/>
      <c r="B109" s="619"/>
      <c r="C109" s="619"/>
      <c r="D109" s="619"/>
      <c r="E109" s="619"/>
      <c r="F109" s="619"/>
      <c r="G109" s="619"/>
      <c r="H109" s="619"/>
    </row>
    <row r="110" spans="1:8" x14ac:dyDescent="0.2">
      <c r="A110" s="619"/>
      <c r="B110" s="619"/>
      <c r="C110" s="619"/>
      <c r="D110" s="619"/>
      <c r="E110" s="619"/>
      <c r="F110" s="619"/>
      <c r="G110" s="619"/>
      <c r="H110" s="619"/>
    </row>
    <row r="111" spans="1:8" x14ac:dyDescent="0.2">
      <c r="A111" s="619"/>
      <c r="B111" s="619"/>
      <c r="C111" s="619"/>
      <c r="D111" s="619"/>
      <c r="E111" s="619"/>
      <c r="F111" s="619"/>
      <c r="G111" s="619"/>
      <c r="H111" s="619"/>
    </row>
    <row r="112" spans="1:8" x14ac:dyDescent="0.2">
      <c r="A112" s="619"/>
      <c r="B112" s="619"/>
      <c r="C112" s="619"/>
      <c r="D112" s="619"/>
      <c r="E112" s="619"/>
      <c r="F112" s="619"/>
      <c r="G112" s="619"/>
      <c r="H112" s="619"/>
    </row>
    <row r="113" spans="1:8" x14ac:dyDescent="0.2">
      <c r="A113" s="619"/>
      <c r="B113" s="619"/>
      <c r="C113" s="619"/>
      <c r="D113" s="619"/>
      <c r="E113" s="619"/>
      <c r="F113" s="619"/>
      <c r="G113" s="619"/>
      <c r="H113" s="619"/>
    </row>
    <row r="114" spans="1:8" x14ac:dyDescent="0.2">
      <c r="A114" s="619"/>
      <c r="B114" s="619"/>
      <c r="C114" s="619"/>
      <c r="D114" s="619"/>
      <c r="E114" s="619"/>
      <c r="F114" s="619"/>
      <c r="G114" s="619"/>
      <c r="H114" s="619"/>
    </row>
    <row r="115" spans="1:8" x14ac:dyDescent="0.2">
      <c r="A115" s="619"/>
      <c r="B115" s="619"/>
      <c r="C115" s="619"/>
      <c r="D115" s="619"/>
      <c r="E115" s="619"/>
      <c r="F115" s="619"/>
      <c r="G115" s="619"/>
      <c r="H115" s="619"/>
    </row>
    <row r="116" spans="1:8" x14ac:dyDescent="0.2">
      <c r="A116" s="619"/>
      <c r="B116" s="619"/>
      <c r="C116" s="619"/>
      <c r="D116" s="619"/>
      <c r="E116" s="619"/>
      <c r="F116" s="619"/>
      <c r="G116" s="619"/>
      <c r="H116" s="619"/>
    </row>
    <row r="117" spans="1:8" x14ac:dyDescent="0.2">
      <c r="A117" s="619"/>
      <c r="B117" s="619"/>
      <c r="C117" s="619"/>
      <c r="D117" s="619"/>
      <c r="E117" s="619"/>
      <c r="F117" s="619"/>
      <c r="G117" s="619"/>
      <c r="H117" s="619"/>
    </row>
    <row r="118" spans="1:8" x14ac:dyDescent="0.2">
      <c r="A118" s="619"/>
      <c r="B118" s="619"/>
      <c r="C118" s="619"/>
      <c r="D118" s="619"/>
      <c r="E118" s="619"/>
      <c r="F118" s="619"/>
      <c r="G118" s="619"/>
      <c r="H118" s="619"/>
    </row>
    <row r="119" spans="1:8" x14ac:dyDescent="0.2">
      <c r="A119" s="619"/>
      <c r="B119" s="619"/>
      <c r="C119" s="619"/>
      <c r="D119" s="619"/>
      <c r="E119" s="619"/>
      <c r="F119" s="619"/>
      <c r="G119" s="619"/>
      <c r="H119" s="619"/>
    </row>
    <row r="120" spans="1:8" x14ac:dyDescent="0.2">
      <c r="A120" s="619"/>
      <c r="B120" s="619"/>
      <c r="C120" s="619"/>
      <c r="D120" s="619"/>
      <c r="E120" s="619"/>
      <c r="F120" s="619"/>
      <c r="G120" s="619"/>
      <c r="H120" s="619"/>
    </row>
    <row r="121" spans="1:8" x14ac:dyDescent="0.2">
      <c r="A121" s="619"/>
      <c r="B121" s="619"/>
      <c r="C121" s="619"/>
      <c r="D121" s="619"/>
      <c r="E121" s="619"/>
      <c r="F121" s="619"/>
      <c r="G121" s="619"/>
      <c r="H121" s="619"/>
    </row>
    <row r="122" spans="1:8" x14ac:dyDescent="0.2">
      <c r="A122" s="619"/>
      <c r="B122" s="619"/>
      <c r="C122" s="619"/>
      <c r="D122" s="619"/>
      <c r="E122" s="619"/>
      <c r="F122" s="619"/>
      <c r="G122" s="619"/>
      <c r="H122" s="619"/>
    </row>
    <row r="123" spans="1:8" x14ac:dyDescent="0.2">
      <c r="A123" s="619"/>
      <c r="B123" s="619"/>
      <c r="C123" s="619"/>
      <c r="D123" s="619"/>
      <c r="E123" s="619"/>
      <c r="F123" s="619"/>
      <c r="G123" s="619"/>
      <c r="H123" s="619"/>
    </row>
    <row r="124" spans="1:8" x14ac:dyDescent="0.2">
      <c r="A124" s="619"/>
      <c r="B124" s="619"/>
      <c r="C124" s="619"/>
      <c r="D124" s="619"/>
      <c r="E124" s="619"/>
      <c r="F124" s="619"/>
      <c r="G124" s="619"/>
      <c r="H124" s="619"/>
    </row>
    <row r="125" spans="1:8" x14ac:dyDescent="0.2">
      <c r="A125" s="619"/>
      <c r="B125" s="619"/>
      <c r="C125" s="619"/>
      <c r="D125" s="619"/>
      <c r="E125" s="619"/>
      <c r="F125" s="619"/>
      <c r="G125" s="619"/>
      <c r="H125" s="619"/>
    </row>
    <row r="126" spans="1:8" x14ac:dyDescent="0.2">
      <c r="A126" s="619"/>
      <c r="B126" s="619"/>
      <c r="C126" s="619"/>
      <c r="D126" s="619"/>
      <c r="E126" s="619"/>
      <c r="F126" s="619"/>
      <c r="G126" s="619"/>
      <c r="H126" s="619"/>
    </row>
    <row r="127" spans="1:8" x14ac:dyDescent="0.2">
      <c r="A127" s="619"/>
      <c r="B127" s="619"/>
      <c r="C127" s="619"/>
      <c r="D127" s="619"/>
      <c r="E127" s="619"/>
      <c r="F127" s="619"/>
      <c r="G127" s="619"/>
      <c r="H127" s="619"/>
    </row>
    <row r="128" spans="1:8" x14ac:dyDescent="0.2">
      <c r="A128" s="619"/>
      <c r="B128" s="619"/>
      <c r="C128" s="619"/>
      <c r="D128" s="619"/>
      <c r="E128" s="619"/>
      <c r="F128" s="619"/>
      <c r="G128" s="619"/>
      <c r="H128" s="619"/>
    </row>
    <row r="129" spans="1:8" x14ac:dyDescent="0.2">
      <c r="A129" s="619"/>
      <c r="B129" s="619"/>
      <c r="C129" s="619"/>
      <c r="D129" s="619"/>
      <c r="E129" s="619"/>
      <c r="F129" s="619"/>
      <c r="G129" s="619"/>
      <c r="H129" s="619"/>
    </row>
    <row r="130" spans="1:8" x14ac:dyDescent="0.2">
      <c r="A130" s="619"/>
      <c r="B130" s="619"/>
      <c r="C130" s="619"/>
      <c r="D130" s="619"/>
      <c r="E130" s="619"/>
      <c r="F130" s="619"/>
      <c r="G130" s="619"/>
      <c r="H130" s="619"/>
    </row>
    <row r="131" spans="1:8" x14ac:dyDescent="0.2">
      <c r="A131" s="619"/>
      <c r="B131" s="619"/>
      <c r="C131" s="619"/>
      <c r="D131" s="619"/>
      <c r="E131" s="619"/>
      <c r="F131" s="619"/>
      <c r="G131" s="619"/>
      <c r="H131" s="619"/>
    </row>
    <row r="132" spans="1:8" x14ac:dyDescent="0.2">
      <c r="A132" s="619"/>
      <c r="B132" s="619"/>
      <c r="C132" s="619"/>
      <c r="D132" s="619"/>
      <c r="E132" s="619"/>
      <c r="F132" s="619"/>
      <c r="G132" s="619"/>
      <c r="H132" s="619"/>
    </row>
    <row r="133" spans="1:8" x14ac:dyDescent="0.2">
      <c r="A133" s="619"/>
      <c r="B133" s="619"/>
      <c r="C133" s="619"/>
      <c r="D133" s="619"/>
      <c r="E133" s="619"/>
      <c r="F133" s="619"/>
      <c r="G133" s="619"/>
      <c r="H133" s="619"/>
    </row>
    <row r="134" spans="1:8" x14ac:dyDescent="0.2">
      <c r="A134" s="619"/>
      <c r="B134" s="619"/>
      <c r="C134" s="619"/>
      <c r="D134" s="619"/>
      <c r="E134" s="619"/>
      <c r="F134" s="619"/>
      <c r="G134" s="619"/>
      <c r="H134" s="619"/>
    </row>
    <row r="135" spans="1:8" x14ac:dyDescent="0.2">
      <c r="A135" s="619"/>
      <c r="B135" s="619"/>
      <c r="C135" s="619"/>
      <c r="D135" s="619"/>
      <c r="E135" s="619"/>
      <c r="F135" s="619"/>
      <c r="G135" s="619"/>
      <c r="H135" s="619"/>
    </row>
    <row r="136" spans="1:8" x14ac:dyDescent="0.2">
      <c r="A136" s="619"/>
      <c r="B136" s="619"/>
      <c r="C136" s="619"/>
      <c r="D136" s="619"/>
      <c r="E136" s="619"/>
      <c r="F136" s="619"/>
      <c r="G136" s="619"/>
      <c r="H136" s="619"/>
    </row>
    <row r="137" spans="1:8" x14ac:dyDescent="0.2">
      <c r="A137" s="619"/>
      <c r="B137" s="619"/>
      <c r="C137" s="619"/>
      <c r="D137" s="619"/>
      <c r="E137" s="619"/>
      <c r="F137" s="619"/>
      <c r="G137" s="619"/>
      <c r="H137" s="619"/>
    </row>
    <row r="138" spans="1:8" x14ac:dyDescent="0.2">
      <c r="A138" s="619"/>
      <c r="B138" s="619"/>
      <c r="C138" s="619"/>
      <c r="D138" s="619"/>
      <c r="E138" s="619"/>
      <c r="F138" s="619"/>
      <c r="G138" s="619"/>
      <c r="H138" s="619"/>
    </row>
    <row r="139" spans="1:8" x14ac:dyDescent="0.2">
      <c r="A139" s="619"/>
      <c r="B139" s="619"/>
      <c r="C139" s="619"/>
      <c r="D139" s="619"/>
      <c r="E139" s="619"/>
      <c r="F139" s="619"/>
      <c r="G139" s="619"/>
      <c r="H139" s="619"/>
    </row>
    <row r="140" spans="1:8" x14ac:dyDescent="0.2">
      <c r="A140" s="619"/>
      <c r="B140" s="619"/>
      <c r="C140" s="619"/>
      <c r="D140" s="619"/>
      <c r="E140" s="619"/>
      <c r="F140" s="619"/>
      <c r="G140" s="619"/>
      <c r="H140" s="619"/>
    </row>
    <row r="141" spans="1:8" x14ac:dyDescent="0.2">
      <c r="A141" s="619"/>
      <c r="B141" s="619"/>
      <c r="C141" s="619"/>
      <c r="D141" s="619"/>
      <c r="E141" s="619"/>
      <c r="F141" s="619"/>
      <c r="G141" s="619"/>
      <c r="H141" s="619"/>
    </row>
    <row r="142" spans="1:8" x14ac:dyDescent="0.2">
      <c r="A142" s="619"/>
      <c r="B142" s="619"/>
      <c r="C142" s="619"/>
      <c r="D142" s="619"/>
      <c r="E142" s="619"/>
      <c r="F142" s="619"/>
      <c r="G142" s="619"/>
      <c r="H142" s="619"/>
    </row>
    <row r="143" spans="1:8" x14ac:dyDescent="0.2">
      <c r="A143" s="619"/>
      <c r="B143" s="619"/>
      <c r="C143" s="619"/>
      <c r="D143" s="619"/>
      <c r="E143" s="619"/>
      <c r="F143" s="619"/>
      <c r="G143" s="619"/>
      <c r="H143" s="619"/>
    </row>
    <row r="144" spans="1:8" x14ac:dyDescent="0.2">
      <c r="A144" s="619"/>
      <c r="B144" s="619"/>
      <c r="C144" s="619"/>
      <c r="D144" s="619"/>
      <c r="E144" s="619"/>
      <c r="F144" s="619"/>
      <c r="G144" s="619"/>
      <c r="H144" s="619"/>
    </row>
    <row r="145" spans="1:8" x14ac:dyDescent="0.2">
      <c r="A145" s="619"/>
      <c r="B145" s="619"/>
      <c r="C145" s="619"/>
      <c r="D145" s="619"/>
      <c r="E145" s="619"/>
      <c r="F145" s="619"/>
      <c r="G145" s="619"/>
      <c r="H145" s="619"/>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2"/>
  <sheetViews>
    <sheetView workbookViewId="0">
      <selection activeCell="L14" sqref="L14"/>
    </sheetView>
  </sheetViews>
  <sheetFormatPr defaultColWidth="8.85546875" defaultRowHeight="12.75" x14ac:dyDescent="0.2"/>
  <cols>
    <col min="1" max="1" width="2.42578125" customWidth="1"/>
    <col min="2" max="2" width="33.42578125" bestFit="1"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717" t="s">
        <v>2</v>
      </c>
      <c r="B1" s="699"/>
      <c r="C1" s="718" t="str">
        <f>'Instructions and Summary'!B9</f>
        <v>NYSERDA</v>
      </c>
      <c r="D1" s="718"/>
      <c r="E1" s="457" t="s">
        <v>143</v>
      </c>
      <c r="F1" s="719" t="str">
        <f>'Instructions and Summary'!B8</f>
        <v>DE-EE0008390</v>
      </c>
      <c r="G1" s="719"/>
      <c r="H1" s="458"/>
    </row>
    <row r="2" spans="1:8" ht="18" x14ac:dyDescent="0.2">
      <c r="A2" s="720" t="s">
        <v>3</v>
      </c>
      <c r="B2" s="721"/>
      <c r="C2" s="721"/>
      <c r="D2" s="721"/>
      <c r="E2" s="721"/>
      <c r="F2" s="721"/>
      <c r="G2" s="721"/>
      <c r="H2" s="721"/>
    </row>
    <row r="3" spans="1:8" x14ac:dyDescent="0.2">
      <c r="A3" s="722" t="s">
        <v>4</v>
      </c>
      <c r="B3" s="704"/>
      <c r="C3" s="704"/>
      <c r="D3" s="704"/>
      <c r="E3" s="704"/>
      <c r="F3" s="704"/>
      <c r="G3" s="704"/>
      <c r="H3" s="704"/>
    </row>
    <row r="4" spans="1:8" ht="15" x14ac:dyDescent="0.2">
      <c r="A4" s="723" t="s">
        <v>5</v>
      </c>
      <c r="B4" s="723"/>
      <c r="C4" s="700"/>
      <c r="D4" s="700"/>
      <c r="E4" s="700"/>
      <c r="F4" s="716"/>
      <c r="G4" s="716"/>
      <c r="H4" s="716"/>
    </row>
    <row r="5" spans="1:8" ht="14.25" x14ac:dyDescent="0.2">
      <c r="A5" s="699"/>
      <c r="B5" s="724" t="s">
        <v>6</v>
      </c>
      <c r="C5" s="726" t="s">
        <v>7</v>
      </c>
      <c r="D5" s="728" t="s">
        <v>8</v>
      </c>
      <c r="E5" s="729"/>
      <c r="F5" s="730" t="s">
        <v>9</v>
      </c>
      <c r="G5" s="731"/>
      <c r="H5" s="732"/>
    </row>
    <row r="6" spans="1:8" ht="43.5" customHeight="1" x14ac:dyDescent="0.2">
      <c r="A6" s="699"/>
      <c r="B6" s="725"/>
      <c r="C6" s="727"/>
      <c r="D6" s="459" t="s">
        <v>12</v>
      </c>
      <c r="E6" s="459" t="s">
        <v>11</v>
      </c>
      <c r="F6" s="459" t="s">
        <v>12</v>
      </c>
      <c r="G6" s="459" t="s">
        <v>13</v>
      </c>
      <c r="H6" s="461" t="s">
        <v>137</v>
      </c>
    </row>
    <row r="7" spans="1:8" ht="14.25" x14ac:dyDescent="0.2">
      <c r="A7" s="460"/>
      <c r="B7" s="462" t="s">
        <v>14</v>
      </c>
      <c r="C7" s="463" t="s">
        <v>15</v>
      </c>
      <c r="D7" s="463" t="s">
        <v>216</v>
      </c>
      <c r="E7" s="463" t="s">
        <v>17</v>
      </c>
      <c r="F7" s="463" t="s">
        <v>18</v>
      </c>
      <c r="G7" s="463" t="s">
        <v>19</v>
      </c>
      <c r="H7" s="464" t="s">
        <v>20</v>
      </c>
    </row>
    <row r="8" spans="1:8" ht="14.25" x14ac:dyDescent="0.2">
      <c r="A8" s="465" t="s">
        <v>21</v>
      </c>
      <c r="B8" s="443" t="s">
        <v>97</v>
      </c>
      <c r="C8" s="444"/>
      <c r="D8" s="445"/>
      <c r="E8" s="445"/>
      <c r="F8" s="466">
        <f>'Instructions and Summary'!B38-G8</f>
        <v>0</v>
      </c>
      <c r="G8" s="466">
        <f>'j. Cost Share'!D17</f>
        <v>0</v>
      </c>
      <c r="H8" s="446">
        <f>ROUND(SUM(D8:G8),0)</f>
        <v>0</v>
      </c>
    </row>
    <row r="9" spans="1:8" ht="14.25" x14ac:dyDescent="0.2">
      <c r="A9" s="465" t="s">
        <v>22</v>
      </c>
      <c r="B9" s="443" t="s">
        <v>100</v>
      </c>
      <c r="C9" s="444"/>
      <c r="D9" s="445"/>
      <c r="E9" s="445"/>
      <c r="F9" s="466">
        <f>'Instructions and Summary'!C38-G9</f>
        <v>0</v>
      </c>
      <c r="G9" s="466">
        <f>'j. Cost Share'!E17</f>
        <v>0</v>
      </c>
      <c r="H9" s="446">
        <f>ROUND(SUM(D9:G9),0)</f>
        <v>0</v>
      </c>
    </row>
    <row r="10" spans="1:8" ht="14.25" x14ac:dyDescent="0.2">
      <c r="A10" s="465" t="s">
        <v>23</v>
      </c>
      <c r="B10" s="443" t="s">
        <v>98</v>
      </c>
      <c r="C10" s="444"/>
      <c r="D10" s="445"/>
      <c r="E10" s="445"/>
      <c r="F10" s="466">
        <f>'Instructions and Summary'!D38-G10</f>
        <v>0</v>
      </c>
      <c r="G10" s="466">
        <f>'j. Cost Share'!F17</f>
        <v>0</v>
      </c>
      <c r="H10" s="446">
        <f>ROUND(SUM(D10:G10),0)</f>
        <v>0</v>
      </c>
    </row>
    <row r="11" spans="1:8" ht="14.25" x14ac:dyDescent="0.2">
      <c r="A11" s="467" t="s">
        <v>24</v>
      </c>
      <c r="B11" s="443" t="s">
        <v>217</v>
      </c>
      <c r="C11" s="447"/>
      <c r="D11" s="448"/>
      <c r="E11" s="448"/>
      <c r="F11" s="466">
        <f>'Instructions and Summary'!E38-G11</f>
        <v>0</v>
      </c>
      <c r="G11" s="466">
        <f>'j. Cost Share'!G17</f>
        <v>0</v>
      </c>
      <c r="H11" s="446">
        <f>ROUND(SUM(D11:G11),0)</f>
        <v>0</v>
      </c>
    </row>
    <row r="12" spans="1:8" ht="14.25" x14ac:dyDescent="0.2">
      <c r="A12" s="468" t="s">
        <v>27</v>
      </c>
      <c r="B12" s="469" t="s">
        <v>148</v>
      </c>
      <c r="C12" s="450"/>
      <c r="D12" s="451"/>
      <c r="E12" s="451"/>
      <c r="F12" s="451">
        <f>ROUND(SUM(F8:F11),0)</f>
        <v>0</v>
      </c>
      <c r="G12" s="451">
        <f>ROUND(SUM(G8:G11),0)</f>
        <v>0</v>
      </c>
      <c r="H12" s="446">
        <f>ROUND(SUM(H8:H11),0)</f>
        <v>0</v>
      </c>
    </row>
    <row r="13" spans="1:8" ht="15" x14ac:dyDescent="0.2">
      <c r="A13" s="715" t="s">
        <v>26</v>
      </c>
      <c r="B13" s="715"/>
      <c r="C13" s="716"/>
      <c r="D13" s="716"/>
      <c r="E13" s="716"/>
      <c r="F13" s="716"/>
      <c r="G13" s="716"/>
      <c r="H13" s="716"/>
    </row>
    <row r="14" spans="1:8" ht="15" x14ac:dyDescent="0.2">
      <c r="A14" s="705" t="s">
        <v>27</v>
      </c>
      <c r="B14" s="707" t="s">
        <v>28</v>
      </c>
      <c r="C14" s="708"/>
      <c r="D14" s="711" t="s">
        <v>29</v>
      </c>
      <c r="E14" s="712"/>
      <c r="F14" s="712"/>
      <c r="G14" s="712"/>
      <c r="H14" s="713" t="s">
        <v>30</v>
      </c>
    </row>
    <row r="15" spans="1:8" ht="14.25" x14ac:dyDescent="0.2">
      <c r="A15" s="706"/>
      <c r="B15" s="709"/>
      <c r="C15" s="710"/>
      <c r="D15" s="443" t="s">
        <v>97</v>
      </c>
      <c r="E15" s="443" t="s">
        <v>100</v>
      </c>
      <c r="F15" s="443" t="s">
        <v>98</v>
      </c>
      <c r="G15" s="443" t="s">
        <v>217</v>
      </c>
      <c r="H15" s="714"/>
    </row>
    <row r="16" spans="1:8" ht="14.25" x14ac:dyDescent="0.2">
      <c r="A16" s="458"/>
      <c r="B16" s="699" t="s">
        <v>32</v>
      </c>
      <c r="C16" s="699"/>
      <c r="D16" s="470">
        <v>0</v>
      </c>
      <c r="E16" s="470">
        <f>'a. Personnel'!H34</f>
        <v>0</v>
      </c>
      <c r="F16" s="470">
        <f>'a. Personnel'!K34</f>
        <v>0</v>
      </c>
      <c r="G16" s="470">
        <f>'a. Personnel'!N34</f>
        <v>0</v>
      </c>
      <c r="H16" s="446">
        <f t="shared" ref="H16:H25" si="0">ROUND(SUM(D16:G16),0)</f>
        <v>0</v>
      </c>
    </row>
    <row r="17" spans="1:8" ht="14.25" x14ac:dyDescent="0.2">
      <c r="A17" s="471"/>
      <c r="B17" s="697" t="s">
        <v>33</v>
      </c>
      <c r="C17" s="697"/>
      <c r="D17" s="466">
        <v>0</v>
      </c>
      <c r="E17" s="466">
        <f>'b. Fringe'!G13</f>
        <v>0</v>
      </c>
      <c r="F17" s="466">
        <f>'b. Fringe'!J13</f>
        <v>0</v>
      </c>
      <c r="G17" s="466">
        <f>'b. Fringe'!M13</f>
        <v>0</v>
      </c>
      <c r="H17" s="446">
        <f t="shared" si="0"/>
        <v>0</v>
      </c>
    </row>
    <row r="18" spans="1:8" ht="14.25" x14ac:dyDescent="0.2">
      <c r="A18" s="458"/>
      <c r="B18" s="699" t="s">
        <v>34</v>
      </c>
      <c r="C18" s="699"/>
      <c r="D18" s="466">
        <v>0</v>
      </c>
      <c r="E18" s="466">
        <f>'c. Travel'!K22</f>
        <v>0</v>
      </c>
      <c r="F18" s="466">
        <f>'c. Travel'!K30</f>
        <v>0</v>
      </c>
      <c r="G18" s="466" t="s">
        <v>251</v>
      </c>
      <c r="H18" s="446">
        <f t="shared" si="0"/>
        <v>0</v>
      </c>
    </row>
    <row r="19" spans="1:8" ht="14.25" x14ac:dyDescent="0.2">
      <c r="A19" s="471"/>
      <c r="B19" s="697" t="s">
        <v>35</v>
      </c>
      <c r="C19" s="697"/>
      <c r="D19" s="466">
        <v>0</v>
      </c>
      <c r="E19" s="466">
        <f>'d. Equipment'!E22</f>
        <v>0</v>
      </c>
      <c r="F19" s="466">
        <f>'d. Equipment'!E30</f>
        <v>0</v>
      </c>
      <c r="G19" s="466">
        <f>'d. Equipment'!E38</f>
        <v>0</v>
      </c>
      <c r="H19" s="446">
        <f t="shared" si="0"/>
        <v>0</v>
      </c>
    </row>
    <row r="20" spans="1:8" ht="14.25" x14ac:dyDescent="0.2">
      <c r="A20" s="458"/>
      <c r="B20" s="699" t="s">
        <v>36</v>
      </c>
      <c r="C20" s="699"/>
      <c r="D20" s="466">
        <v>0</v>
      </c>
      <c r="E20" s="466">
        <f>'e. Supplies'!E25</f>
        <v>0</v>
      </c>
      <c r="F20" s="466">
        <f>'e. Supplies'!E35</f>
        <v>0</v>
      </c>
      <c r="G20" s="466">
        <f>'e. Supplies'!E45</f>
        <v>0</v>
      </c>
      <c r="H20" s="446">
        <f t="shared" si="0"/>
        <v>0</v>
      </c>
    </row>
    <row r="21" spans="1:8" ht="14.25" x14ac:dyDescent="0.2">
      <c r="A21" s="471"/>
      <c r="B21" s="697" t="s">
        <v>37</v>
      </c>
      <c r="C21" s="697"/>
      <c r="D21" s="470">
        <v>0</v>
      </c>
      <c r="E21" s="470">
        <f>'f. Contractual'!E29</f>
        <v>0</v>
      </c>
      <c r="F21" s="470">
        <f>'f. Contractual'!F29</f>
        <v>0</v>
      </c>
      <c r="G21" s="470">
        <f>'f. Contractual'!G29</f>
        <v>0</v>
      </c>
      <c r="H21" s="446">
        <f t="shared" si="0"/>
        <v>0</v>
      </c>
    </row>
    <row r="22" spans="1:8" ht="14.25" x14ac:dyDescent="0.2">
      <c r="A22" s="458"/>
      <c r="B22" s="699" t="s">
        <v>38</v>
      </c>
      <c r="C22" s="699"/>
      <c r="D22" s="470">
        <v>0</v>
      </c>
      <c r="E22" s="470">
        <f>'g. Construction'!C22</f>
        <v>0</v>
      </c>
      <c r="F22" s="470">
        <f>'g. Construction'!C29</f>
        <v>0</v>
      </c>
      <c r="G22" s="470">
        <f>'g. Construction'!C36</f>
        <v>0</v>
      </c>
      <c r="H22" s="446">
        <f t="shared" si="0"/>
        <v>0</v>
      </c>
    </row>
    <row r="23" spans="1:8" ht="14.25" x14ac:dyDescent="0.2">
      <c r="A23" s="471"/>
      <c r="B23" s="697" t="s">
        <v>39</v>
      </c>
      <c r="C23" s="697"/>
      <c r="D23" s="466">
        <v>0</v>
      </c>
      <c r="E23" s="466">
        <f>'h. Other'!C22</f>
        <v>0</v>
      </c>
      <c r="F23" s="466">
        <f>'h. Other'!C30</f>
        <v>0</v>
      </c>
      <c r="G23" s="466">
        <f>'h. Other'!C38</f>
        <v>0</v>
      </c>
      <c r="H23" s="446">
        <f t="shared" si="0"/>
        <v>0</v>
      </c>
    </row>
    <row r="24" spans="1:8" ht="14.25" x14ac:dyDescent="0.2">
      <c r="A24" s="458"/>
      <c r="B24" s="697" t="s">
        <v>40</v>
      </c>
      <c r="C24" s="698"/>
      <c r="D24" s="453">
        <v>0</v>
      </c>
      <c r="E24" s="453">
        <f>SUM(E16:E21, E23)</f>
        <v>0</v>
      </c>
      <c r="F24" s="453">
        <f>SUM(F16:F21, F23)</f>
        <v>0</v>
      </c>
      <c r="G24" s="453">
        <f>SUM(G16:G21, G23)</f>
        <v>0</v>
      </c>
      <c r="H24" s="446">
        <f t="shared" si="0"/>
        <v>0</v>
      </c>
    </row>
    <row r="25" spans="1:8" ht="14.25" x14ac:dyDescent="0.2">
      <c r="A25" s="471"/>
      <c r="B25" s="697" t="s">
        <v>41</v>
      </c>
      <c r="C25" s="697"/>
      <c r="D25" s="466">
        <v>0</v>
      </c>
      <c r="E25" s="466">
        <f>'i. Indirect'!C16</f>
        <v>0</v>
      </c>
      <c r="F25" s="466">
        <f>'i. Indirect'!D16</f>
        <v>0</v>
      </c>
      <c r="G25" s="466">
        <f>'i. Indirect'!E16</f>
        <v>0</v>
      </c>
      <c r="H25" s="446">
        <f t="shared" si="0"/>
        <v>0</v>
      </c>
    </row>
    <row r="26" spans="1:8" ht="15" x14ac:dyDescent="0.2">
      <c r="A26" s="458"/>
      <c r="B26" s="699" t="s">
        <v>224</v>
      </c>
      <c r="C26" s="699"/>
      <c r="D26" s="453">
        <f t="shared" ref="D26:H26" si="1">ROUND(SUM(D24:D25),0)</f>
        <v>0</v>
      </c>
      <c r="E26" s="453">
        <f t="shared" si="1"/>
        <v>0</v>
      </c>
      <c r="F26" s="453">
        <f t="shared" si="1"/>
        <v>0</v>
      </c>
      <c r="G26" s="453">
        <f t="shared" si="1"/>
        <v>0</v>
      </c>
      <c r="H26" s="446">
        <f t="shared" si="1"/>
        <v>0</v>
      </c>
    </row>
    <row r="27" spans="1:8" ht="14.25" x14ac:dyDescent="0.2">
      <c r="A27" s="700"/>
      <c r="B27" s="700"/>
      <c r="C27" s="700"/>
      <c r="D27" s="700"/>
      <c r="E27" s="700"/>
      <c r="F27" s="700"/>
      <c r="G27" s="700"/>
      <c r="H27" s="700"/>
    </row>
    <row r="28" spans="1:8" ht="14.25" x14ac:dyDescent="0.2">
      <c r="A28" s="472" t="s">
        <v>43</v>
      </c>
      <c r="B28" s="697" t="s">
        <v>44</v>
      </c>
      <c r="C28" s="697"/>
      <c r="D28" s="449"/>
      <c r="E28" s="449"/>
      <c r="F28" s="449"/>
      <c r="G28" s="449"/>
      <c r="H28" s="446">
        <f>ROUND(SUM(D28:G28),0)</f>
        <v>0</v>
      </c>
    </row>
    <row r="29" spans="1:8" ht="14.25" x14ac:dyDescent="0.2">
      <c r="A29" s="454"/>
      <c r="B29" s="452"/>
      <c r="C29" s="452"/>
      <c r="D29" s="455"/>
      <c r="E29" s="455"/>
      <c r="F29" s="455"/>
      <c r="G29" s="455"/>
      <c r="H29" s="455"/>
    </row>
    <row r="30" spans="1:8" x14ac:dyDescent="0.2">
      <c r="A30" s="452"/>
      <c r="B30" s="452"/>
      <c r="C30" s="452"/>
      <c r="D30" s="452"/>
      <c r="E30" s="452"/>
      <c r="F30" s="452"/>
      <c r="G30" s="452"/>
      <c r="H30" s="456" t="s">
        <v>223</v>
      </c>
    </row>
    <row r="31" spans="1:8" x14ac:dyDescent="0.2">
      <c r="A31" s="701" t="s">
        <v>46</v>
      </c>
      <c r="B31" s="701"/>
      <c r="C31" s="695"/>
      <c r="D31" s="702"/>
      <c r="E31" s="702"/>
      <c r="F31" s="702"/>
      <c r="G31" s="703" t="s">
        <v>47</v>
      </c>
      <c r="H31" s="704"/>
    </row>
    <row r="32" spans="1:8" x14ac:dyDescent="0.2">
      <c r="A32" s="695" t="s">
        <v>48</v>
      </c>
      <c r="B32" s="653"/>
      <c r="C32" s="653"/>
      <c r="D32" s="653"/>
      <c r="E32" s="653"/>
      <c r="F32" s="653"/>
      <c r="G32" s="653"/>
      <c r="H32" s="696"/>
    </row>
  </sheetData>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Q37"/>
  <sheetViews>
    <sheetView showGridLines="0" zoomScale="90" zoomScaleNormal="90" workbookViewId="0">
      <selection activeCell="A3" sqref="A3:Q4"/>
    </sheetView>
  </sheetViews>
  <sheetFormatPr defaultColWidth="9.140625" defaultRowHeight="12.75" x14ac:dyDescent="0.2"/>
  <cols>
    <col min="1" max="1" width="8.7109375" style="123" customWidth="1"/>
    <col min="2" max="2" width="28" style="123" customWidth="1"/>
    <col min="3" max="3" width="6.140625" style="134" bestFit="1" customWidth="1"/>
    <col min="4" max="4" width="7.85546875" style="135" customWidth="1"/>
    <col min="5" max="5" width="11.42578125" style="136" customWidth="1"/>
    <col min="6" max="6" width="6.140625" style="137" bestFit="1" customWidth="1"/>
    <col min="7" max="7" width="7.85546875" style="135" customWidth="1"/>
    <col min="8" max="8" width="11.42578125" style="136" customWidth="1"/>
    <col min="9" max="9" width="6.140625" style="137" bestFit="1" customWidth="1"/>
    <col min="10" max="10" width="7.85546875" style="135" customWidth="1"/>
    <col min="11" max="11" width="11.42578125" style="136" customWidth="1"/>
    <col min="12" max="12" width="6.140625" style="137" bestFit="1" customWidth="1"/>
    <col min="13" max="13" width="7.85546875" style="135" customWidth="1"/>
    <col min="14" max="14" width="11.42578125" style="136" customWidth="1"/>
    <col min="15" max="15" width="8.42578125" style="138" customWidth="1"/>
    <col min="16" max="16" width="11.42578125" style="139" customWidth="1"/>
    <col min="17" max="17" width="24.140625" style="134" customWidth="1"/>
    <col min="18" max="16384" width="9.140625" style="123"/>
  </cols>
  <sheetData>
    <row r="1" spans="1:17" s="153" customFormat="1" ht="11.25" customHeight="1" x14ac:dyDescent="0.2">
      <c r="A1" s="514" t="s">
        <v>231</v>
      </c>
      <c r="B1" s="514"/>
      <c r="C1" s="408"/>
      <c r="D1" s="408"/>
      <c r="E1" s="408"/>
      <c r="F1" s="408"/>
      <c r="G1" s="408"/>
      <c r="H1" s="408"/>
      <c r="I1" s="152"/>
      <c r="J1" s="152"/>
      <c r="K1" s="152"/>
      <c r="L1" s="152"/>
      <c r="M1" s="152"/>
      <c r="N1" s="152"/>
      <c r="O1" s="512"/>
      <c r="P1" s="512"/>
      <c r="Q1" s="512"/>
    </row>
    <row r="2" spans="1:17" s="3" customFormat="1" ht="18.75" thickBot="1" x14ac:dyDescent="0.25">
      <c r="A2" s="509" t="s">
        <v>89</v>
      </c>
      <c r="B2" s="509"/>
      <c r="C2" s="509"/>
      <c r="D2" s="509"/>
      <c r="E2" s="509"/>
      <c r="F2" s="509"/>
      <c r="G2" s="509"/>
      <c r="H2" s="509"/>
      <c r="I2" s="509"/>
      <c r="J2" s="509"/>
      <c r="K2" s="509"/>
      <c r="L2" s="509"/>
      <c r="M2" s="509"/>
      <c r="N2" s="509"/>
      <c r="O2" s="509"/>
      <c r="P2" s="509"/>
      <c r="Q2" s="509"/>
    </row>
    <row r="3" spans="1:17" s="124" customFormat="1" ht="14.25" customHeight="1" x14ac:dyDescent="0.2">
      <c r="A3" s="518" t="s">
        <v>243</v>
      </c>
      <c r="B3" s="519"/>
      <c r="C3" s="519"/>
      <c r="D3" s="519"/>
      <c r="E3" s="519"/>
      <c r="F3" s="519"/>
      <c r="G3" s="519"/>
      <c r="H3" s="519"/>
      <c r="I3" s="519"/>
      <c r="J3" s="519"/>
      <c r="K3" s="519"/>
      <c r="L3" s="519"/>
      <c r="M3" s="519"/>
      <c r="N3" s="519"/>
      <c r="O3" s="519"/>
      <c r="P3" s="519"/>
      <c r="Q3" s="520"/>
    </row>
    <row r="4" spans="1:17" ht="87" customHeight="1" thickBot="1" x14ac:dyDescent="0.25">
      <c r="A4" s="521"/>
      <c r="B4" s="522"/>
      <c r="C4" s="522"/>
      <c r="D4" s="522"/>
      <c r="E4" s="522"/>
      <c r="F4" s="522"/>
      <c r="G4" s="522"/>
      <c r="H4" s="522"/>
      <c r="I4" s="522"/>
      <c r="J4" s="522"/>
      <c r="K4" s="522"/>
      <c r="L4" s="522"/>
      <c r="M4" s="522"/>
      <c r="N4" s="522"/>
      <c r="O4" s="522"/>
      <c r="P4" s="522"/>
      <c r="Q4" s="523"/>
    </row>
    <row r="5" spans="1:17" ht="7.5" customHeight="1" thickBot="1" x14ac:dyDescent="0.25">
      <c r="A5" s="125"/>
      <c r="B5" s="125"/>
      <c r="C5" s="125"/>
      <c r="D5" s="125"/>
      <c r="E5" s="125"/>
      <c r="F5" s="125"/>
      <c r="G5" s="125"/>
      <c r="H5" s="125"/>
      <c r="I5" s="125"/>
      <c r="J5" s="125"/>
      <c r="K5" s="125"/>
      <c r="L5" s="125"/>
      <c r="M5" s="125"/>
      <c r="N5" s="125"/>
      <c r="O5" s="126"/>
      <c r="P5" s="127"/>
      <c r="Q5" s="125"/>
    </row>
    <row r="6" spans="1:17" ht="19.5" customHeight="1" x14ac:dyDescent="0.2">
      <c r="A6" s="525" t="s">
        <v>254</v>
      </c>
      <c r="B6" s="516" t="s">
        <v>132</v>
      </c>
      <c r="C6" s="513" t="s">
        <v>97</v>
      </c>
      <c r="D6" s="513"/>
      <c r="E6" s="513"/>
      <c r="F6" s="513" t="s">
        <v>100</v>
      </c>
      <c r="G6" s="513"/>
      <c r="H6" s="513"/>
      <c r="I6" s="513" t="s">
        <v>98</v>
      </c>
      <c r="J6" s="513"/>
      <c r="K6" s="513"/>
      <c r="L6" s="513" t="s">
        <v>217</v>
      </c>
      <c r="M6" s="513"/>
      <c r="N6" s="513"/>
      <c r="O6" s="510" t="s">
        <v>131</v>
      </c>
      <c r="P6" s="529" t="s">
        <v>130</v>
      </c>
      <c r="Q6" s="527" t="s">
        <v>111</v>
      </c>
    </row>
    <row r="7" spans="1:17" s="128" customFormat="1" ht="45.75" thickBot="1" x14ac:dyDescent="0.25">
      <c r="A7" s="526"/>
      <c r="B7" s="517"/>
      <c r="C7" s="201" t="s">
        <v>192</v>
      </c>
      <c r="D7" s="202" t="s">
        <v>112</v>
      </c>
      <c r="E7" s="311" t="s">
        <v>133</v>
      </c>
      <c r="F7" s="312" t="s">
        <v>192</v>
      </c>
      <c r="G7" s="202" t="s">
        <v>112</v>
      </c>
      <c r="H7" s="311" t="s">
        <v>134</v>
      </c>
      <c r="I7" s="312" t="s">
        <v>192</v>
      </c>
      <c r="J7" s="202" t="s">
        <v>112</v>
      </c>
      <c r="K7" s="311" t="s">
        <v>135</v>
      </c>
      <c r="L7" s="312" t="s">
        <v>192</v>
      </c>
      <c r="M7" s="202" t="s">
        <v>112</v>
      </c>
      <c r="N7" s="311" t="s">
        <v>220</v>
      </c>
      <c r="O7" s="511"/>
      <c r="P7" s="530"/>
      <c r="Q7" s="528"/>
    </row>
    <row r="8" spans="1:17" s="130" customFormat="1" ht="15.75" customHeight="1" x14ac:dyDescent="0.2">
      <c r="A8" s="386">
        <v>1</v>
      </c>
      <c r="B8" s="203" t="s">
        <v>195</v>
      </c>
      <c r="C8" s="204">
        <v>2000</v>
      </c>
      <c r="D8" s="205">
        <v>85</v>
      </c>
      <c r="E8" s="206">
        <f t="shared" ref="E8:E30" si="0">C8*D8</f>
        <v>170000</v>
      </c>
      <c r="F8" s="207">
        <v>200</v>
      </c>
      <c r="G8" s="208">
        <v>50</v>
      </c>
      <c r="H8" s="206">
        <f t="shared" ref="H8:H31" si="1">F8*G8</f>
        <v>10000</v>
      </c>
      <c r="I8" s="207">
        <v>200</v>
      </c>
      <c r="J8" s="208">
        <v>50</v>
      </c>
      <c r="K8" s="206">
        <f t="shared" ref="K8:K31" si="2">I8*J8</f>
        <v>10000</v>
      </c>
      <c r="L8" s="207">
        <v>200</v>
      </c>
      <c r="M8" s="208">
        <v>50</v>
      </c>
      <c r="N8" s="206">
        <f t="shared" ref="N8:N31" si="3">L8*M8</f>
        <v>10000</v>
      </c>
      <c r="O8" s="207">
        <f>C8+F8+I8</f>
        <v>2400</v>
      </c>
      <c r="P8" s="209">
        <f>E8+H8+K8</f>
        <v>190000</v>
      </c>
      <c r="Q8" s="210" t="s">
        <v>113</v>
      </c>
    </row>
    <row r="9" spans="1:17" s="130" customFormat="1" ht="15.75" customHeight="1" thickBot="1" x14ac:dyDescent="0.25">
      <c r="A9" s="387">
        <v>2</v>
      </c>
      <c r="B9" s="211" t="s">
        <v>208</v>
      </c>
      <c r="C9" s="212">
        <v>4000</v>
      </c>
      <c r="D9" s="213">
        <v>20</v>
      </c>
      <c r="E9" s="214">
        <f t="shared" si="0"/>
        <v>80000</v>
      </c>
      <c r="F9" s="215">
        <v>0</v>
      </c>
      <c r="G9" s="216">
        <v>0</v>
      </c>
      <c r="H9" s="214">
        <f t="shared" si="1"/>
        <v>0</v>
      </c>
      <c r="I9" s="215">
        <v>0</v>
      </c>
      <c r="J9" s="216">
        <v>0</v>
      </c>
      <c r="K9" s="214">
        <f t="shared" si="2"/>
        <v>0</v>
      </c>
      <c r="L9" s="215">
        <v>0</v>
      </c>
      <c r="M9" s="216">
        <v>0</v>
      </c>
      <c r="N9" s="214">
        <f t="shared" si="3"/>
        <v>0</v>
      </c>
      <c r="O9" s="215">
        <f>C9+F9+I9</f>
        <v>4000</v>
      </c>
      <c r="P9" s="217">
        <f>E9+H9+K9</f>
        <v>80000</v>
      </c>
      <c r="Q9" s="218" t="s">
        <v>113</v>
      </c>
    </row>
    <row r="10" spans="1:17" s="129" customFormat="1" ht="15.75" customHeight="1" x14ac:dyDescent="0.2">
      <c r="A10" s="384"/>
      <c r="B10" s="164"/>
      <c r="C10" s="192"/>
      <c r="D10" s="193"/>
      <c r="E10" s="226">
        <f t="shared" si="0"/>
        <v>0</v>
      </c>
      <c r="F10" s="194"/>
      <c r="G10" s="195"/>
      <c r="H10" s="226">
        <f t="shared" si="1"/>
        <v>0</v>
      </c>
      <c r="I10" s="194"/>
      <c r="J10" s="195"/>
      <c r="K10" s="226">
        <f t="shared" si="2"/>
        <v>0</v>
      </c>
      <c r="L10" s="194"/>
      <c r="M10" s="195"/>
      <c r="N10" s="226">
        <f t="shared" si="3"/>
        <v>0</v>
      </c>
      <c r="O10" s="227">
        <f t="shared" ref="O10:O34" si="4">SUM(C10+F10+I10+L10)</f>
        <v>0</v>
      </c>
      <c r="P10" s="225">
        <f t="shared" ref="P10:P33" si="5">SUM(E10+H10+K10+N10)</f>
        <v>0</v>
      </c>
      <c r="Q10" s="131"/>
    </row>
    <row r="11" spans="1:17" s="129" customFormat="1" ht="15.75" customHeight="1" x14ac:dyDescent="0.2">
      <c r="A11" s="384"/>
      <c r="B11" s="164"/>
      <c r="C11" s="192"/>
      <c r="D11" s="193"/>
      <c r="E11" s="226">
        <f t="shared" si="0"/>
        <v>0</v>
      </c>
      <c r="F11" s="194"/>
      <c r="G11" s="195"/>
      <c r="H11" s="226">
        <f t="shared" si="1"/>
        <v>0</v>
      </c>
      <c r="I11" s="194"/>
      <c r="J11" s="195"/>
      <c r="K11" s="226">
        <f t="shared" si="2"/>
        <v>0</v>
      </c>
      <c r="L11" s="194"/>
      <c r="M11" s="195"/>
      <c r="N11" s="226">
        <f t="shared" si="3"/>
        <v>0</v>
      </c>
      <c r="O11" s="227">
        <f t="shared" si="4"/>
        <v>0</v>
      </c>
      <c r="P11" s="225">
        <f t="shared" si="5"/>
        <v>0</v>
      </c>
      <c r="Q11" s="131"/>
    </row>
    <row r="12" spans="1:17" s="129" customFormat="1" ht="15.75" customHeight="1" x14ac:dyDescent="0.2">
      <c r="A12" s="384"/>
      <c r="B12" s="164"/>
      <c r="C12" s="192"/>
      <c r="D12" s="193"/>
      <c r="E12" s="226">
        <f t="shared" si="0"/>
        <v>0</v>
      </c>
      <c r="F12" s="194"/>
      <c r="G12" s="195"/>
      <c r="H12" s="226">
        <f t="shared" si="1"/>
        <v>0</v>
      </c>
      <c r="I12" s="194"/>
      <c r="J12" s="195"/>
      <c r="K12" s="226">
        <f t="shared" si="2"/>
        <v>0</v>
      </c>
      <c r="L12" s="194"/>
      <c r="M12" s="195"/>
      <c r="N12" s="226">
        <f t="shared" si="3"/>
        <v>0</v>
      </c>
      <c r="O12" s="227">
        <f t="shared" si="4"/>
        <v>0</v>
      </c>
      <c r="P12" s="225">
        <f t="shared" si="5"/>
        <v>0</v>
      </c>
      <c r="Q12" s="131"/>
    </row>
    <row r="13" spans="1:17" s="129" customFormat="1" ht="15.75" customHeight="1" x14ac:dyDescent="0.2">
      <c r="A13" s="384"/>
      <c r="B13" s="164"/>
      <c r="C13" s="192"/>
      <c r="D13" s="193"/>
      <c r="E13" s="226">
        <f t="shared" si="0"/>
        <v>0</v>
      </c>
      <c r="F13" s="194"/>
      <c r="G13" s="195"/>
      <c r="H13" s="226">
        <f t="shared" si="1"/>
        <v>0</v>
      </c>
      <c r="I13" s="194"/>
      <c r="J13" s="195"/>
      <c r="K13" s="226">
        <f t="shared" si="2"/>
        <v>0</v>
      </c>
      <c r="L13" s="194"/>
      <c r="M13" s="195"/>
      <c r="N13" s="226">
        <f t="shared" si="3"/>
        <v>0</v>
      </c>
      <c r="O13" s="227">
        <f t="shared" si="4"/>
        <v>0</v>
      </c>
      <c r="P13" s="225">
        <f t="shared" si="5"/>
        <v>0</v>
      </c>
      <c r="Q13" s="131"/>
    </row>
    <row r="14" spans="1:17" s="129" customFormat="1" ht="15.75" customHeight="1" x14ac:dyDescent="0.2">
      <c r="A14" s="384"/>
      <c r="B14" s="164"/>
      <c r="C14" s="192"/>
      <c r="D14" s="193"/>
      <c r="E14" s="226">
        <f t="shared" si="0"/>
        <v>0</v>
      </c>
      <c r="F14" s="194"/>
      <c r="G14" s="195"/>
      <c r="H14" s="226">
        <f t="shared" si="1"/>
        <v>0</v>
      </c>
      <c r="I14" s="194"/>
      <c r="J14" s="195"/>
      <c r="K14" s="226">
        <f t="shared" si="2"/>
        <v>0</v>
      </c>
      <c r="L14" s="194"/>
      <c r="M14" s="195"/>
      <c r="N14" s="226">
        <f t="shared" si="3"/>
        <v>0</v>
      </c>
      <c r="O14" s="227">
        <f t="shared" si="4"/>
        <v>0</v>
      </c>
      <c r="P14" s="225">
        <f t="shared" si="5"/>
        <v>0</v>
      </c>
      <c r="Q14" s="131"/>
    </row>
    <row r="15" spans="1:17" s="130" customFormat="1" ht="15.75" customHeight="1" x14ac:dyDescent="0.2">
      <c r="A15" s="384"/>
      <c r="B15" s="132"/>
      <c r="C15" s="196"/>
      <c r="D15" s="197"/>
      <c r="E15" s="226">
        <f t="shared" si="0"/>
        <v>0</v>
      </c>
      <c r="F15" s="198"/>
      <c r="G15" s="199"/>
      <c r="H15" s="226">
        <f t="shared" si="1"/>
        <v>0</v>
      </c>
      <c r="I15" s="198"/>
      <c r="J15" s="195"/>
      <c r="K15" s="226">
        <f t="shared" si="2"/>
        <v>0</v>
      </c>
      <c r="L15" s="198"/>
      <c r="M15" s="195"/>
      <c r="N15" s="226">
        <f t="shared" si="3"/>
        <v>0</v>
      </c>
      <c r="O15" s="227">
        <f t="shared" si="4"/>
        <v>0</v>
      </c>
      <c r="P15" s="225">
        <f t="shared" si="5"/>
        <v>0</v>
      </c>
      <c r="Q15" s="133"/>
    </row>
    <row r="16" spans="1:17" s="130" customFormat="1" ht="15.75" customHeight="1" x14ac:dyDescent="0.2">
      <c r="A16" s="384"/>
      <c r="B16" s="132"/>
      <c r="C16" s="196"/>
      <c r="D16" s="197"/>
      <c r="E16" s="226">
        <f t="shared" si="0"/>
        <v>0</v>
      </c>
      <c r="F16" s="200"/>
      <c r="G16" s="197"/>
      <c r="H16" s="226">
        <f t="shared" si="1"/>
        <v>0</v>
      </c>
      <c r="I16" s="200"/>
      <c r="J16" s="197"/>
      <c r="K16" s="226">
        <f t="shared" si="2"/>
        <v>0</v>
      </c>
      <c r="L16" s="200"/>
      <c r="M16" s="197"/>
      <c r="N16" s="226">
        <f t="shared" si="3"/>
        <v>0</v>
      </c>
      <c r="O16" s="227">
        <f t="shared" si="4"/>
        <v>0</v>
      </c>
      <c r="P16" s="225">
        <f t="shared" si="5"/>
        <v>0</v>
      </c>
      <c r="Q16" s="133"/>
    </row>
    <row r="17" spans="1:17" s="130" customFormat="1" ht="15.75" customHeight="1" x14ac:dyDescent="0.2">
      <c r="A17" s="384"/>
      <c r="B17" s="132"/>
      <c r="C17" s="196"/>
      <c r="D17" s="197"/>
      <c r="E17" s="226">
        <f t="shared" si="0"/>
        <v>0</v>
      </c>
      <c r="F17" s="200"/>
      <c r="G17" s="197"/>
      <c r="H17" s="226">
        <f t="shared" si="1"/>
        <v>0</v>
      </c>
      <c r="I17" s="200"/>
      <c r="J17" s="197"/>
      <c r="K17" s="226">
        <f t="shared" si="2"/>
        <v>0</v>
      </c>
      <c r="L17" s="200"/>
      <c r="M17" s="197"/>
      <c r="N17" s="226">
        <f t="shared" si="3"/>
        <v>0</v>
      </c>
      <c r="O17" s="227">
        <f t="shared" si="4"/>
        <v>0</v>
      </c>
      <c r="P17" s="225">
        <f t="shared" si="5"/>
        <v>0</v>
      </c>
      <c r="Q17" s="133"/>
    </row>
    <row r="18" spans="1:17" s="129" customFormat="1" ht="15.75" customHeight="1" x14ac:dyDescent="0.2">
      <c r="A18" s="384"/>
      <c r="B18" s="163"/>
      <c r="C18" s="196"/>
      <c r="D18" s="197"/>
      <c r="E18" s="226">
        <f t="shared" si="0"/>
        <v>0</v>
      </c>
      <c r="F18" s="200"/>
      <c r="G18" s="197"/>
      <c r="H18" s="226">
        <f t="shared" si="1"/>
        <v>0</v>
      </c>
      <c r="I18" s="200"/>
      <c r="J18" s="197"/>
      <c r="K18" s="226">
        <f t="shared" si="2"/>
        <v>0</v>
      </c>
      <c r="L18" s="200"/>
      <c r="M18" s="197"/>
      <c r="N18" s="226">
        <f t="shared" si="3"/>
        <v>0</v>
      </c>
      <c r="O18" s="227">
        <f t="shared" si="4"/>
        <v>0</v>
      </c>
      <c r="P18" s="225">
        <f t="shared" si="5"/>
        <v>0</v>
      </c>
      <c r="Q18" s="133"/>
    </row>
    <row r="19" spans="1:17" s="129" customFormat="1" ht="15.75" customHeight="1" x14ac:dyDescent="0.2">
      <c r="A19" s="384"/>
      <c r="B19" s="163"/>
      <c r="C19" s="196"/>
      <c r="D19" s="197"/>
      <c r="E19" s="226">
        <f t="shared" si="0"/>
        <v>0</v>
      </c>
      <c r="F19" s="200"/>
      <c r="G19" s="197"/>
      <c r="H19" s="226">
        <f t="shared" si="1"/>
        <v>0</v>
      </c>
      <c r="I19" s="200"/>
      <c r="J19" s="197"/>
      <c r="K19" s="226">
        <f t="shared" si="2"/>
        <v>0</v>
      </c>
      <c r="L19" s="200"/>
      <c r="M19" s="197"/>
      <c r="N19" s="226">
        <f t="shared" si="3"/>
        <v>0</v>
      </c>
      <c r="O19" s="227">
        <f t="shared" si="4"/>
        <v>0</v>
      </c>
      <c r="P19" s="225">
        <f t="shared" si="5"/>
        <v>0</v>
      </c>
      <c r="Q19" s="133"/>
    </row>
    <row r="20" spans="1:17" s="129" customFormat="1" ht="15.75" customHeight="1" x14ac:dyDescent="0.2">
      <c r="A20" s="384"/>
      <c r="B20" s="163"/>
      <c r="C20" s="196"/>
      <c r="D20" s="197"/>
      <c r="E20" s="226">
        <f t="shared" si="0"/>
        <v>0</v>
      </c>
      <c r="F20" s="200"/>
      <c r="G20" s="197"/>
      <c r="H20" s="226">
        <f t="shared" si="1"/>
        <v>0</v>
      </c>
      <c r="I20" s="200"/>
      <c r="J20" s="197"/>
      <c r="K20" s="226">
        <f t="shared" si="2"/>
        <v>0</v>
      </c>
      <c r="L20" s="200"/>
      <c r="M20" s="197"/>
      <c r="N20" s="226">
        <f t="shared" si="3"/>
        <v>0</v>
      </c>
      <c r="O20" s="227">
        <f t="shared" si="4"/>
        <v>0</v>
      </c>
      <c r="P20" s="225">
        <f t="shared" si="5"/>
        <v>0</v>
      </c>
      <c r="Q20" s="133"/>
    </row>
    <row r="21" spans="1:17" s="129" customFormat="1" ht="15.75" customHeight="1" x14ac:dyDescent="0.2">
      <c r="A21" s="384"/>
      <c r="B21" s="163"/>
      <c r="C21" s="196"/>
      <c r="D21" s="197"/>
      <c r="E21" s="226">
        <f t="shared" si="0"/>
        <v>0</v>
      </c>
      <c r="F21" s="200"/>
      <c r="G21" s="197"/>
      <c r="H21" s="226">
        <f t="shared" si="1"/>
        <v>0</v>
      </c>
      <c r="I21" s="200"/>
      <c r="J21" s="197"/>
      <c r="K21" s="226">
        <f t="shared" si="2"/>
        <v>0</v>
      </c>
      <c r="L21" s="200"/>
      <c r="M21" s="197"/>
      <c r="N21" s="226">
        <f t="shared" si="3"/>
        <v>0</v>
      </c>
      <c r="O21" s="227">
        <f t="shared" si="4"/>
        <v>0</v>
      </c>
      <c r="P21" s="225">
        <f t="shared" si="5"/>
        <v>0</v>
      </c>
      <c r="Q21" s="133"/>
    </row>
    <row r="22" spans="1:17" s="129" customFormat="1" ht="15.75" customHeight="1" x14ac:dyDescent="0.2">
      <c r="A22" s="384"/>
      <c r="B22" s="163"/>
      <c r="C22" s="196"/>
      <c r="D22" s="197"/>
      <c r="E22" s="226">
        <f t="shared" si="0"/>
        <v>0</v>
      </c>
      <c r="F22" s="200"/>
      <c r="G22" s="197"/>
      <c r="H22" s="226">
        <f t="shared" si="1"/>
        <v>0</v>
      </c>
      <c r="I22" s="200"/>
      <c r="J22" s="197"/>
      <c r="K22" s="226">
        <f t="shared" si="2"/>
        <v>0</v>
      </c>
      <c r="L22" s="200"/>
      <c r="M22" s="197"/>
      <c r="N22" s="226">
        <f t="shared" si="3"/>
        <v>0</v>
      </c>
      <c r="O22" s="227">
        <f t="shared" si="4"/>
        <v>0</v>
      </c>
      <c r="P22" s="225">
        <f t="shared" si="5"/>
        <v>0</v>
      </c>
      <c r="Q22" s="133"/>
    </row>
    <row r="23" spans="1:17" s="130" customFormat="1" ht="15.75" customHeight="1" x14ac:dyDescent="0.2">
      <c r="A23" s="384"/>
      <c r="B23" s="132"/>
      <c r="C23" s="196"/>
      <c r="D23" s="197"/>
      <c r="E23" s="226">
        <f t="shared" si="0"/>
        <v>0</v>
      </c>
      <c r="F23" s="200"/>
      <c r="G23" s="197"/>
      <c r="H23" s="226">
        <f t="shared" si="1"/>
        <v>0</v>
      </c>
      <c r="I23" s="200"/>
      <c r="J23" s="197"/>
      <c r="K23" s="226">
        <f t="shared" si="2"/>
        <v>0</v>
      </c>
      <c r="L23" s="200"/>
      <c r="M23" s="197"/>
      <c r="N23" s="226">
        <f t="shared" si="3"/>
        <v>0</v>
      </c>
      <c r="O23" s="227">
        <f t="shared" si="4"/>
        <v>0</v>
      </c>
      <c r="P23" s="225">
        <f t="shared" si="5"/>
        <v>0</v>
      </c>
      <c r="Q23" s="133"/>
    </row>
    <row r="24" spans="1:17" s="130" customFormat="1" ht="15.75" customHeight="1" x14ac:dyDescent="0.2">
      <c r="A24" s="384"/>
      <c r="B24" s="132"/>
      <c r="C24" s="196"/>
      <c r="D24" s="197"/>
      <c r="E24" s="226">
        <f t="shared" si="0"/>
        <v>0</v>
      </c>
      <c r="F24" s="200"/>
      <c r="G24" s="197"/>
      <c r="H24" s="226">
        <f t="shared" si="1"/>
        <v>0</v>
      </c>
      <c r="I24" s="200"/>
      <c r="J24" s="197"/>
      <c r="K24" s="226">
        <f t="shared" si="2"/>
        <v>0</v>
      </c>
      <c r="L24" s="200"/>
      <c r="M24" s="197"/>
      <c r="N24" s="226">
        <f t="shared" si="3"/>
        <v>0</v>
      </c>
      <c r="O24" s="227">
        <f t="shared" si="4"/>
        <v>0</v>
      </c>
      <c r="P24" s="225">
        <f t="shared" si="5"/>
        <v>0</v>
      </c>
      <c r="Q24" s="133"/>
    </row>
    <row r="25" spans="1:17" s="130" customFormat="1" ht="15.75" customHeight="1" x14ac:dyDescent="0.2">
      <c r="A25" s="384"/>
      <c r="B25" s="132"/>
      <c r="C25" s="196"/>
      <c r="D25" s="197"/>
      <c r="E25" s="226">
        <f t="shared" si="0"/>
        <v>0</v>
      </c>
      <c r="F25" s="200"/>
      <c r="G25" s="197"/>
      <c r="H25" s="226">
        <f t="shared" si="1"/>
        <v>0</v>
      </c>
      <c r="I25" s="200"/>
      <c r="J25" s="197"/>
      <c r="K25" s="226">
        <f t="shared" si="2"/>
        <v>0</v>
      </c>
      <c r="L25" s="200"/>
      <c r="M25" s="197"/>
      <c r="N25" s="226">
        <f t="shared" si="3"/>
        <v>0</v>
      </c>
      <c r="O25" s="227">
        <f t="shared" si="4"/>
        <v>0</v>
      </c>
      <c r="P25" s="225">
        <f t="shared" si="5"/>
        <v>0</v>
      </c>
      <c r="Q25" s="133"/>
    </row>
    <row r="26" spans="1:17" s="129" customFormat="1" ht="15.75" customHeight="1" x14ac:dyDescent="0.2">
      <c r="A26" s="384"/>
      <c r="B26" s="163"/>
      <c r="C26" s="196"/>
      <c r="D26" s="197"/>
      <c r="E26" s="226">
        <f t="shared" si="0"/>
        <v>0</v>
      </c>
      <c r="F26" s="200"/>
      <c r="G26" s="197"/>
      <c r="H26" s="226">
        <f t="shared" si="1"/>
        <v>0</v>
      </c>
      <c r="I26" s="200"/>
      <c r="J26" s="197"/>
      <c r="K26" s="226">
        <f t="shared" si="2"/>
        <v>0</v>
      </c>
      <c r="L26" s="200"/>
      <c r="M26" s="197"/>
      <c r="N26" s="226">
        <f t="shared" si="3"/>
        <v>0</v>
      </c>
      <c r="O26" s="227">
        <f t="shared" si="4"/>
        <v>0</v>
      </c>
      <c r="P26" s="225">
        <f t="shared" si="5"/>
        <v>0</v>
      </c>
      <c r="Q26" s="133"/>
    </row>
    <row r="27" spans="1:17" s="129" customFormat="1" ht="15.75" customHeight="1" x14ac:dyDescent="0.2">
      <c r="A27" s="384"/>
      <c r="B27" s="163"/>
      <c r="C27" s="196"/>
      <c r="D27" s="197"/>
      <c r="E27" s="226">
        <f t="shared" si="0"/>
        <v>0</v>
      </c>
      <c r="F27" s="200"/>
      <c r="G27" s="197"/>
      <c r="H27" s="226">
        <f t="shared" si="1"/>
        <v>0</v>
      </c>
      <c r="I27" s="200"/>
      <c r="J27" s="197"/>
      <c r="K27" s="226">
        <f t="shared" si="2"/>
        <v>0</v>
      </c>
      <c r="L27" s="200"/>
      <c r="M27" s="197"/>
      <c r="N27" s="226">
        <f t="shared" si="3"/>
        <v>0</v>
      </c>
      <c r="O27" s="227">
        <f t="shared" si="4"/>
        <v>0</v>
      </c>
      <c r="P27" s="225">
        <f t="shared" si="5"/>
        <v>0</v>
      </c>
      <c r="Q27" s="133"/>
    </row>
    <row r="28" spans="1:17" s="129" customFormat="1" ht="15.75" customHeight="1" x14ac:dyDescent="0.2">
      <c r="A28" s="384"/>
      <c r="B28" s="163"/>
      <c r="C28" s="196"/>
      <c r="D28" s="197"/>
      <c r="E28" s="226">
        <f t="shared" si="0"/>
        <v>0</v>
      </c>
      <c r="F28" s="200"/>
      <c r="G28" s="197"/>
      <c r="H28" s="226">
        <f t="shared" si="1"/>
        <v>0</v>
      </c>
      <c r="I28" s="200"/>
      <c r="J28" s="197"/>
      <c r="K28" s="226">
        <f t="shared" si="2"/>
        <v>0</v>
      </c>
      <c r="L28" s="200"/>
      <c r="M28" s="197"/>
      <c r="N28" s="226">
        <f t="shared" si="3"/>
        <v>0</v>
      </c>
      <c r="O28" s="227">
        <f t="shared" si="4"/>
        <v>0</v>
      </c>
      <c r="P28" s="225">
        <f t="shared" si="5"/>
        <v>0</v>
      </c>
      <c r="Q28" s="133"/>
    </row>
    <row r="29" spans="1:17" s="129" customFormat="1" ht="15.75" customHeight="1" x14ac:dyDescent="0.2">
      <c r="A29" s="384"/>
      <c r="B29" s="163"/>
      <c r="C29" s="196"/>
      <c r="D29" s="197"/>
      <c r="E29" s="226">
        <f t="shared" si="0"/>
        <v>0</v>
      </c>
      <c r="F29" s="200"/>
      <c r="G29" s="197"/>
      <c r="H29" s="226">
        <f t="shared" si="1"/>
        <v>0</v>
      </c>
      <c r="I29" s="200"/>
      <c r="J29" s="197"/>
      <c r="K29" s="226">
        <f t="shared" si="2"/>
        <v>0</v>
      </c>
      <c r="L29" s="200"/>
      <c r="M29" s="197"/>
      <c r="N29" s="226">
        <f t="shared" si="3"/>
        <v>0</v>
      </c>
      <c r="O29" s="227">
        <f t="shared" si="4"/>
        <v>0</v>
      </c>
      <c r="P29" s="225">
        <f t="shared" si="5"/>
        <v>0</v>
      </c>
      <c r="Q29" s="133"/>
    </row>
    <row r="30" spans="1:17" s="129" customFormat="1" ht="15.75" customHeight="1" x14ac:dyDescent="0.2">
      <c r="A30" s="384"/>
      <c r="B30" s="163"/>
      <c r="C30" s="196"/>
      <c r="D30" s="197"/>
      <c r="E30" s="226">
        <f t="shared" si="0"/>
        <v>0</v>
      </c>
      <c r="F30" s="200"/>
      <c r="G30" s="197"/>
      <c r="H30" s="226">
        <f t="shared" si="1"/>
        <v>0</v>
      </c>
      <c r="I30" s="200"/>
      <c r="J30" s="197"/>
      <c r="K30" s="226">
        <f t="shared" si="2"/>
        <v>0</v>
      </c>
      <c r="L30" s="200"/>
      <c r="M30" s="197"/>
      <c r="N30" s="226">
        <f t="shared" si="3"/>
        <v>0</v>
      </c>
      <c r="O30" s="227">
        <f t="shared" si="4"/>
        <v>0</v>
      </c>
      <c r="P30" s="225">
        <f t="shared" si="5"/>
        <v>0</v>
      </c>
      <c r="Q30" s="133"/>
    </row>
    <row r="31" spans="1:17" s="130" customFormat="1" ht="15.75" customHeight="1" x14ac:dyDescent="0.2">
      <c r="A31" s="384"/>
      <c r="B31" s="132"/>
      <c r="C31" s="196"/>
      <c r="D31" s="197"/>
      <c r="E31" s="226">
        <f>C31*D31</f>
        <v>0</v>
      </c>
      <c r="F31" s="200"/>
      <c r="G31" s="197"/>
      <c r="H31" s="226">
        <f t="shared" si="1"/>
        <v>0</v>
      </c>
      <c r="I31" s="200"/>
      <c r="J31" s="197"/>
      <c r="K31" s="226">
        <f t="shared" si="2"/>
        <v>0</v>
      </c>
      <c r="L31" s="200"/>
      <c r="M31" s="197"/>
      <c r="N31" s="226">
        <f t="shared" si="3"/>
        <v>0</v>
      </c>
      <c r="O31" s="227">
        <f t="shared" si="4"/>
        <v>0</v>
      </c>
      <c r="P31" s="225">
        <f t="shared" si="5"/>
        <v>0</v>
      </c>
      <c r="Q31" s="133"/>
    </row>
    <row r="32" spans="1:17" s="130" customFormat="1" ht="15.75" customHeight="1" x14ac:dyDescent="0.2">
      <c r="A32" s="384"/>
      <c r="B32" s="132"/>
      <c r="C32" s="196"/>
      <c r="D32" s="197"/>
      <c r="E32" s="226">
        <f>C32*D32</f>
        <v>0</v>
      </c>
      <c r="F32" s="200"/>
      <c r="G32" s="197"/>
      <c r="H32" s="226">
        <f>F32*G32</f>
        <v>0</v>
      </c>
      <c r="I32" s="200"/>
      <c r="J32" s="197"/>
      <c r="K32" s="226">
        <f>I32*J32</f>
        <v>0</v>
      </c>
      <c r="L32" s="200"/>
      <c r="M32" s="197"/>
      <c r="N32" s="226">
        <f>L32*M32</f>
        <v>0</v>
      </c>
      <c r="O32" s="227">
        <f t="shared" si="4"/>
        <v>0</v>
      </c>
      <c r="P32" s="225">
        <f t="shared" si="5"/>
        <v>0</v>
      </c>
      <c r="Q32" s="133"/>
    </row>
    <row r="33" spans="1:17" s="130" customFormat="1" ht="15.75" customHeight="1" thickBot="1" x14ac:dyDescent="0.25">
      <c r="A33" s="384"/>
      <c r="B33" s="329"/>
      <c r="C33" s="330"/>
      <c r="D33" s="331"/>
      <c r="E33" s="332">
        <f>C33*D33</f>
        <v>0</v>
      </c>
      <c r="F33" s="333"/>
      <c r="G33" s="331"/>
      <c r="H33" s="332">
        <f>F33*G33</f>
        <v>0</v>
      </c>
      <c r="I33" s="333"/>
      <c r="J33" s="331"/>
      <c r="K33" s="332">
        <f>I33*J33</f>
        <v>0</v>
      </c>
      <c r="L33" s="333"/>
      <c r="M33" s="331"/>
      <c r="N33" s="332">
        <f>L33*M33</f>
        <v>0</v>
      </c>
      <c r="O33" s="227">
        <f t="shared" si="4"/>
        <v>0</v>
      </c>
      <c r="P33" s="225">
        <f t="shared" si="5"/>
        <v>0</v>
      </c>
      <c r="Q33" s="334"/>
    </row>
    <row r="34" spans="1:17" s="129" customFormat="1" ht="15.75" customHeight="1" thickBot="1" x14ac:dyDescent="0.25">
      <c r="A34" s="385"/>
      <c r="B34" s="219" t="s">
        <v>114</v>
      </c>
      <c r="C34" s="220">
        <f>SUM(C10:C33)</f>
        <v>0</v>
      </c>
      <c r="D34" s="220"/>
      <c r="E34" s="221">
        <f>SUM(E10:E33)</f>
        <v>0</v>
      </c>
      <c r="F34" s="222">
        <f>SUM(F10:F33)</f>
        <v>0</v>
      </c>
      <c r="G34" s="223"/>
      <c r="H34" s="221">
        <f>SUM(H10:H33)</f>
        <v>0</v>
      </c>
      <c r="I34" s="222">
        <f>SUM(I10:I33)</f>
        <v>0</v>
      </c>
      <c r="J34" s="223"/>
      <c r="K34" s="221">
        <f>SUM(K10:K33)</f>
        <v>0</v>
      </c>
      <c r="L34" s="222">
        <f>SUM(L10:L33)</f>
        <v>0</v>
      </c>
      <c r="M34" s="223"/>
      <c r="N34" s="221">
        <f>SUM(N10:N33)</f>
        <v>0</v>
      </c>
      <c r="O34" s="222">
        <f t="shared" si="4"/>
        <v>0</v>
      </c>
      <c r="P34" s="221">
        <f>E34 + H34+K34+N34</f>
        <v>0</v>
      </c>
      <c r="Q34" s="224"/>
    </row>
    <row r="35" spans="1:17" ht="14.25" customHeight="1" thickBot="1" x14ac:dyDescent="0.25">
      <c r="A35" s="524"/>
      <c r="B35" s="524"/>
      <c r="C35" s="524"/>
      <c r="D35" s="524"/>
      <c r="E35" s="137"/>
      <c r="F35" s="134"/>
    </row>
    <row r="36" spans="1:17" x14ac:dyDescent="0.2">
      <c r="A36" s="515" t="s">
        <v>181</v>
      </c>
      <c r="B36" s="479"/>
      <c r="C36" s="479"/>
      <c r="D36" s="479"/>
      <c r="E36" s="479"/>
      <c r="F36" s="479"/>
      <c r="G36" s="479"/>
      <c r="H36" s="479"/>
      <c r="I36" s="479"/>
      <c r="J36" s="479"/>
      <c r="K36" s="479"/>
      <c r="L36" s="479"/>
      <c r="M36" s="479"/>
      <c r="N36" s="479"/>
      <c r="O36" s="479"/>
      <c r="P36" s="479"/>
      <c r="Q36" s="480"/>
    </row>
    <row r="37" spans="1:17" ht="13.5" thickBot="1" x14ac:dyDescent="0.25">
      <c r="A37" s="481"/>
      <c r="B37" s="482"/>
      <c r="C37" s="482"/>
      <c r="D37" s="482"/>
      <c r="E37" s="482"/>
      <c r="F37" s="482"/>
      <c r="G37" s="482"/>
      <c r="H37" s="482"/>
      <c r="I37" s="482"/>
      <c r="J37" s="482"/>
      <c r="K37" s="482"/>
      <c r="L37" s="482"/>
      <c r="M37" s="482"/>
      <c r="N37" s="482"/>
      <c r="O37" s="482"/>
      <c r="P37" s="482"/>
      <c r="Q37" s="483"/>
    </row>
  </sheetData>
  <sheetProtection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5">
    <mergeCell ref="A36:Q37"/>
    <mergeCell ref="B6:B7"/>
    <mergeCell ref="A3:Q4"/>
    <mergeCell ref="A35:D35"/>
    <mergeCell ref="A6:A7"/>
    <mergeCell ref="Q6:Q7"/>
    <mergeCell ref="P6:P7"/>
    <mergeCell ref="L6:N6"/>
    <mergeCell ref="A2:Q2"/>
    <mergeCell ref="O6:O7"/>
    <mergeCell ref="O1:Q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R82"/>
  <sheetViews>
    <sheetView showGridLines="0" zoomScale="90" zoomScaleNormal="90" workbookViewId="0">
      <selection activeCell="A16" sqref="A16:N19"/>
    </sheetView>
  </sheetViews>
  <sheetFormatPr defaultColWidth="9.140625" defaultRowHeight="12.75" x14ac:dyDescent="0.2"/>
  <cols>
    <col min="1" max="1" width="48" style="118" customWidth="1"/>
    <col min="2" max="2" width="18.140625" style="118" bestFit="1" customWidth="1"/>
    <col min="3" max="3" width="9.140625" style="118" bestFit="1" customWidth="1"/>
    <col min="4" max="4" width="9" style="118" bestFit="1" customWidth="1"/>
    <col min="5" max="5" width="18.140625" style="118" bestFit="1" customWidth="1"/>
    <col min="6" max="6" width="9.140625" style="118" bestFit="1" customWidth="1"/>
    <col min="7" max="7" width="7.85546875" style="118" bestFit="1" customWidth="1"/>
    <col min="8" max="8" width="18.140625" style="118" bestFit="1" customWidth="1"/>
    <col min="9" max="9" width="9.140625" style="118" bestFit="1" customWidth="1"/>
    <col min="10" max="10" width="7.85546875" style="118" bestFit="1" customWidth="1"/>
    <col min="11" max="11" width="18.140625" style="118" bestFit="1" customWidth="1"/>
    <col min="12" max="12" width="9.140625" style="118" bestFit="1" customWidth="1"/>
    <col min="13" max="13" width="7.85546875" style="118" bestFit="1" customWidth="1"/>
    <col min="14" max="14" width="21.42578125" style="118" bestFit="1" customWidth="1"/>
    <col min="15" max="15" width="9.140625" style="118"/>
    <col min="16" max="16" width="31" style="118" bestFit="1" customWidth="1"/>
    <col min="17" max="16384" width="9.140625" style="118"/>
  </cols>
  <sheetData>
    <row r="1" spans="1:18" s="153" customFormat="1" ht="11.25" x14ac:dyDescent="0.2">
      <c r="A1" s="514" t="s">
        <v>231</v>
      </c>
      <c r="B1" s="514"/>
      <c r="C1" s="514"/>
      <c r="D1" s="514"/>
      <c r="E1" s="514"/>
      <c r="F1" s="514"/>
      <c r="G1" s="514"/>
      <c r="H1" s="514"/>
      <c r="I1" s="514"/>
      <c r="J1" s="514"/>
      <c r="K1" s="152"/>
      <c r="L1" s="152"/>
      <c r="M1" s="152"/>
      <c r="N1" s="142"/>
      <c r="O1" s="152"/>
      <c r="P1" s="152"/>
    </row>
    <row r="2" spans="1:18" s="3" customFormat="1" ht="18.75" thickBot="1" x14ac:dyDescent="0.25">
      <c r="A2" s="509" t="s">
        <v>90</v>
      </c>
      <c r="B2" s="509"/>
      <c r="C2" s="509"/>
      <c r="D2" s="509"/>
      <c r="E2" s="509"/>
      <c r="F2" s="509"/>
      <c r="G2" s="509"/>
      <c r="H2" s="509"/>
      <c r="I2" s="509"/>
      <c r="J2" s="509"/>
      <c r="K2" s="509"/>
      <c r="L2" s="509"/>
      <c r="M2" s="509"/>
      <c r="N2" s="509"/>
      <c r="O2" s="28"/>
      <c r="P2" s="28"/>
      <c r="Q2" s="8"/>
      <c r="R2" s="8"/>
    </row>
    <row r="3" spans="1:18" s="3" customFormat="1" ht="65.25" customHeight="1" thickBot="1" x14ac:dyDescent="0.25">
      <c r="A3" s="535" t="s">
        <v>244</v>
      </c>
      <c r="B3" s="536"/>
      <c r="C3" s="536"/>
      <c r="D3" s="536"/>
      <c r="E3" s="536"/>
      <c r="F3" s="536"/>
      <c r="G3" s="536"/>
      <c r="H3" s="536"/>
      <c r="I3" s="536"/>
      <c r="J3" s="536"/>
      <c r="K3" s="536"/>
      <c r="L3" s="536"/>
      <c r="M3" s="536"/>
      <c r="N3" s="537"/>
      <c r="O3" s="154"/>
      <c r="P3" s="154"/>
    </row>
    <row r="4" spans="1:18" s="3" customFormat="1" ht="10.5" customHeight="1" thickBot="1" x14ac:dyDescent="0.25">
      <c r="A4" s="154"/>
      <c r="B4" s="154"/>
      <c r="C4" s="154"/>
      <c r="D4" s="154"/>
      <c r="E4" s="154"/>
      <c r="F4" s="154"/>
      <c r="G4" s="154"/>
      <c r="H4" s="154"/>
      <c r="I4" s="154"/>
      <c r="J4" s="154"/>
      <c r="K4" s="154"/>
      <c r="L4" s="154"/>
      <c r="M4" s="154"/>
      <c r="N4" s="154"/>
      <c r="O4" s="154"/>
      <c r="P4" s="154"/>
    </row>
    <row r="5" spans="1:18" s="146" customFormat="1" ht="15" x14ac:dyDescent="0.2">
      <c r="A5" s="230" t="s">
        <v>157</v>
      </c>
      <c r="B5" s="548" t="s">
        <v>97</v>
      </c>
      <c r="C5" s="548"/>
      <c r="D5" s="548"/>
      <c r="E5" s="548" t="s">
        <v>100</v>
      </c>
      <c r="F5" s="548"/>
      <c r="G5" s="548"/>
      <c r="H5" s="548" t="s">
        <v>98</v>
      </c>
      <c r="I5" s="548"/>
      <c r="J5" s="548"/>
      <c r="K5" s="548" t="s">
        <v>217</v>
      </c>
      <c r="L5" s="548"/>
      <c r="M5" s="548"/>
      <c r="N5" s="231" t="s">
        <v>177</v>
      </c>
      <c r="O5" s="155"/>
    </row>
    <row r="6" spans="1:18" s="146" customFormat="1" ht="15" x14ac:dyDescent="0.2">
      <c r="A6" s="232"/>
      <c r="B6" s="233" t="s">
        <v>160</v>
      </c>
      <c r="C6" s="233" t="s">
        <v>158</v>
      </c>
      <c r="D6" s="233" t="s">
        <v>137</v>
      </c>
      <c r="E6" s="234" t="s">
        <v>160</v>
      </c>
      <c r="F6" s="234" t="s">
        <v>158</v>
      </c>
      <c r="G6" s="234" t="s">
        <v>137</v>
      </c>
      <c r="H6" s="234" t="s">
        <v>160</v>
      </c>
      <c r="I6" s="234" t="s">
        <v>158</v>
      </c>
      <c r="J6" s="234" t="s">
        <v>137</v>
      </c>
      <c r="K6" s="234" t="s">
        <v>160</v>
      </c>
      <c r="L6" s="234" t="s">
        <v>158</v>
      </c>
      <c r="M6" s="234" t="s">
        <v>137</v>
      </c>
      <c r="N6" s="235"/>
    </row>
    <row r="7" spans="1:18" s="146" customFormat="1" ht="14.25" x14ac:dyDescent="0.2">
      <c r="A7" s="356" t="s">
        <v>194</v>
      </c>
      <c r="B7" s="243">
        <v>170000</v>
      </c>
      <c r="C7" s="244">
        <v>0.2</v>
      </c>
      <c r="D7" s="239">
        <f>B7*C7</f>
        <v>34000</v>
      </c>
      <c r="E7" s="239">
        <v>10000</v>
      </c>
      <c r="F7" s="244">
        <v>0.2</v>
      </c>
      <c r="G7" s="239">
        <f t="shared" ref="G7:G12" si="0">E7*F7</f>
        <v>2000</v>
      </c>
      <c r="H7" s="239">
        <v>10000</v>
      </c>
      <c r="I7" s="244">
        <v>0.2</v>
      </c>
      <c r="J7" s="239">
        <f t="shared" ref="J7:J12" si="1">H7*I7</f>
        <v>2000</v>
      </c>
      <c r="K7" s="239">
        <v>10000</v>
      </c>
      <c r="L7" s="244">
        <v>0.2</v>
      </c>
      <c r="M7" s="239">
        <f t="shared" ref="M7:M12" si="2">K7*L7</f>
        <v>2000</v>
      </c>
      <c r="N7" s="241">
        <f>D7+G7+J7</f>
        <v>38000</v>
      </c>
    </row>
    <row r="8" spans="1:18" s="146" customFormat="1" ht="14.25" x14ac:dyDescent="0.2">
      <c r="A8" s="158"/>
      <c r="B8" s="228"/>
      <c r="C8" s="229"/>
      <c r="D8" s="240">
        <f>C8*B8</f>
        <v>0</v>
      </c>
      <c r="E8" s="228"/>
      <c r="F8" s="229"/>
      <c r="G8" s="240">
        <f t="shared" si="0"/>
        <v>0</v>
      </c>
      <c r="H8" s="228"/>
      <c r="I8" s="229"/>
      <c r="J8" s="240">
        <f t="shared" si="1"/>
        <v>0</v>
      </c>
      <c r="K8" s="228"/>
      <c r="L8" s="229"/>
      <c r="M8" s="240">
        <f t="shared" si="2"/>
        <v>0</v>
      </c>
      <c r="N8" s="242">
        <f t="shared" ref="N8:N13" si="3">SUM(D8+G8+J8+M8)</f>
        <v>0</v>
      </c>
    </row>
    <row r="9" spans="1:18" s="146" customFormat="1" ht="14.25" x14ac:dyDescent="0.2">
      <c r="A9" s="158"/>
      <c r="B9" s="228"/>
      <c r="C9" s="229"/>
      <c r="D9" s="240">
        <f>C9*B9</f>
        <v>0</v>
      </c>
      <c r="E9" s="228"/>
      <c r="F9" s="229"/>
      <c r="G9" s="240">
        <f t="shared" si="0"/>
        <v>0</v>
      </c>
      <c r="H9" s="228"/>
      <c r="I9" s="229"/>
      <c r="J9" s="240">
        <f t="shared" si="1"/>
        <v>0</v>
      </c>
      <c r="K9" s="228"/>
      <c r="L9" s="229"/>
      <c r="M9" s="240">
        <f t="shared" si="2"/>
        <v>0</v>
      </c>
      <c r="N9" s="242">
        <f t="shared" si="3"/>
        <v>0</v>
      </c>
    </row>
    <row r="10" spans="1:18" s="146" customFormat="1" ht="14.25" x14ac:dyDescent="0.2">
      <c r="A10" s="158"/>
      <c r="B10" s="228"/>
      <c r="C10" s="229"/>
      <c r="D10" s="240">
        <f>C10*B10</f>
        <v>0</v>
      </c>
      <c r="E10" s="228"/>
      <c r="F10" s="229"/>
      <c r="G10" s="240">
        <f t="shared" si="0"/>
        <v>0</v>
      </c>
      <c r="H10" s="228"/>
      <c r="I10" s="229"/>
      <c r="J10" s="240">
        <f t="shared" si="1"/>
        <v>0</v>
      </c>
      <c r="K10" s="228"/>
      <c r="L10" s="229"/>
      <c r="M10" s="240">
        <f t="shared" si="2"/>
        <v>0</v>
      </c>
      <c r="N10" s="242">
        <f t="shared" si="3"/>
        <v>0</v>
      </c>
    </row>
    <row r="11" spans="1:18" s="146" customFormat="1" ht="14.25" customHeight="1" x14ac:dyDescent="0.2">
      <c r="A11" s="159"/>
      <c r="B11" s="228"/>
      <c r="C11" s="229"/>
      <c r="D11" s="240">
        <f>C11*B11</f>
        <v>0</v>
      </c>
      <c r="E11" s="228"/>
      <c r="F11" s="229"/>
      <c r="G11" s="240">
        <f t="shared" si="0"/>
        <v>0</v>
      </c>
      <c r="H11" s="228"/>
      <c r="I11" s="229"/>
      <c r="J11" s="240">
        <f t="shared" si="1"/>
        <v>0</v>
      </c>
      <c r="K11" s="228"/>
      <c r="L11" s="229"/>
      <c r="M11" s="240">
        <f t="shared" si="2"/>
        <v>0</v>
      </c>
      <c r="N11" s="242">
        <f t="shared" si="3"/>
        <v>0</v>
      </c>
    </row>
    <row r="12" spans="1:18" s="146" customFormat="1" ht="14.25" customHeight="1" x14ac:dyDescent="0.2">
      <c r="A12" s="159"/>
      <c r="B12" s="228"/>
      <c r="C12" s="229"/>
      <c r="D12" s="240">
        <f>C12*B12</f>
        <v>0</v>
      </c>
      <c r="E12" s="228"/>
      <c r="F12" s="229"/>
      <c r="G12" s="240">
        <f t="shared" si="0"/>
        <v>0</v>
      </c>
      <c r="H12" s="228"/>
      <c r="I12" s="229"/>
      <c r="J12" s="240">
        <f t="shared" si="1"/>
        <v>0</v>
      </c>
      <c r="K12" s="228"/>
      <c r="L12" s="229"/>
      <c r="M12" s="240">
        <f t="shared" si="2"/>
        <v>0</v>
      </c>
      <c r="N12" s="242">
        <f t="shared" si="3"/>
        <v>0</v>
      </c>
    </row>
    <row r="13" spans="1:18" s="123" customFormat="1" ht="15.75" thickBot="1" x14ac:dyDescent="0.25">
      <c r="A13" s="236" t="s">
        <v>159</v>
      </c>
      <c r="B13" s="237">
        <f>SUM(B8:B12)</f>
        <v>0</v>
      </c>
      <c r="C13" s="238"/>
      <c r="D13" s="237">
        <f>SUM(D8:D12)</f>
        <v>0</v>
      </c>
      <c r="E13" s="237">
        <f>SUM(E8:E12)</f>
        <v>0</v>
      </c>
      <c r="F13" s="238"/>
      <c r="G13" s="237">
        <f>SUM(G8:G12)</f>
        <v>0</v>
      </c>
      <c r="H13" s="237">
        <f>SUM(H8:H12)</f>
        <v>0</v>
      </c>
      <c r="I13" s="238"/>
      <c r="J13" s="237">
        <f>SUM(J8:J12)</f>
        <v>0</v>
      </c>
      <c r="K13" s="237">
        <f>SUM(K8:K12)</f>
        <v>0</v>
      </c>
      <c r="L13" s="238"/>
      <c r="M13" s="237">
        <f>SUM(M8:M12)</f>
        <v>0</v>
      </c>
      <c r="N13" s="442">
        <f t="shared" si="3"/>
        <v>0</v>
      </c>
    </row>
    <row r="14" spans="1:18" s="123" customFormat="1" ht="13.5" thickBot="1" x14ac:dyDescent="0.25">
      <c r="A14" s="122"/>
      <c r="B14" s="156"/>
      <c r="C14" s="135"/>
      <c r="D14" s="135"/>
      <c r="E14" s="135"/>
      <c r="F14" s="135"/>
      <c r="G14" s="135"/>
      <c r="H14" s="135"/>
      <c r="I14" s="136"/>
      <c r="J14" s="137"/>
      <c r="K14" s="135"/>
      <c r="L14" s="136"/>
      <c r="M14" s="137"/>
      <c r="N14" s="135"/>
      <c r="O14" s="136"/>
      <c r="P14" s="137"/>
    </row>
    <row r="15" spans="1:18" s="123" customFormat="1" ht="30" customHeight="1" thickBot="1" x14ac:dyDescent="0.25">
      <c r="A15" s="547" t="s">
        <v>245</v>
      </c>
      <c r="B15" s="519"/>
      <c r="C15" s="519"/>
      <c r="D15" s="519"/>
      <c r="E15" s="519"/>
      <c r="F15" s="519"/>
      <c r="G15" s="519"/>
      <c r="H15" s="519"/>
      <c r="I15" s="519"/>
      <c r="J15" s="519"/>
      <c r="K15" s="519"/>
      <c r="L15" s="519"/>
      <c r="M15" s="519"/>
      <c r="N15" s="520"/>
      <c r="O15" s="127"/>
      <c r="P15" s="127"/>
    </row>
    <row r="16" spans="1:18" s="123" customFormat="1" ht="17.25" customHeight="1" x14ac:dyDescent="0.2">
      <c r="A16" s="538" t="s">
        <v>225</v>
      </c>
      <c r="B16" s="539"/>
      <c r="C16" s="539"/>
      <c r="D16" s="539"/>
      <c r="E16" s="539"/>
      <c r="F16" s="539"/>
      <c r="G16" s="539"/>
      <c r="H16" s="539"/>
      <c r="I16" s="539"/>
      <c r="J16" s="539"/>
      <c r="K16" s="539"/>
      <c r="L16" s="539"/>
      <c r="M16" s="539"/>
      <c r="N16" s="540"/>
      <c r="O16" s="128"/>
      <c r="P16" s="128"/>
    </row>
    <row r="17" spans="1:16" s="123" customFormat="1" ht="30.75" customHeight="1" x14ac:dyDescent="0.2">
      <c r="A17" s="541"/>
      <c r="B17" s="542"/>
      <c r="C17" s="542"/>
      <c r="D17" s="542"/>
      <c r="E17" s="542"/>
      <c r="F17" s="542"/>
      <c r="G17" s="542"/>
      <c r="H17" s="542"/>
      <c r="I17" s="542"/>
      <c r="J17" s="542"/>
      <c r="K17" s="542"/>
      <c r="L17" s="542"/>
      <c r="M17" s="542"/>
      <c r="N17" s="543"/>
      <c r="O17" s="157"/>
      <c r="P17" s="157"/>
    </row>
    <row r="18" spans="1:16" s="123" customFormat="1" ht="12.75" customHeight="1" x14ac:dyDescent="0.2">
      <c r="A18" s="541"/>
      <c r="B18" s="542"/>
      <c r="C18" s="542"/>
      <c r="D18" s="542"/>
      <c r="E18" s="542"/>
      <c r="F18" s="542"/>
      <c r="G18" s="542"/>
      <c r="H18" s="542"/>
      <c r="I18" s="542"/>
      <c r="J18" s="542"/>
      <c r="K18" s="542"/>
      <c r="L18" s="542"/>
      <c r="M18" s="542"/>
      <c r="N18" s="543"/>
      <c r="O18" s="128"/>
      <c r="P18" s="128"/>
    </row>
    <row r="19" spans="1:16" s="123" customFormat="1" ht="70.5" customHeight="1" thickBot="1" x14ac:dyDescent="0.25">
      <c r="A19" s="544"/>
      <c r="B19" s="545"/>
      <c r="C19" s="545"/>
      <c r="D19" s="545"/>
      <c r="E19" s="545"/>
      <c r="F19" s="545"/>
      <c r="G19" s="545"/>
      <c r="H19" s="545"/>
      <c r="I19" s="545"/>
      <c r="J19" s="545"/>
      <c r="K19" s="545"/>
      <c r="L19" s="545"/>
      <c r="M19" s="545"/>
      <c r="N19" s="546"/>
      <c r="O19" s="157"/>
      <c r="P19" s="157"/>
    </row>
    <row r="20" spans="1:16" s="123" customFormat="1" ht="9" customHeight="1" thickBot="1" x14ac:dyDescent="0.25">
      <c r="A20" s="531"/>
      <c r="B20" s="531"/>
      <c r="C20" s="531"/>
      <c r="D20" s="531"/>
      <c r="E20" s="531"/>
      <c r="F20" s="531"/>
      <c r="G20" s="531"/>
      <c r="H20" s="531"/>
      <c r="I20" s="531"/>
      <c r="J20" s="531"/>
      <c r="K20" s="531"/>
      <c r="L20" s="531"/>
      <c r="M20" s="531"/>
      <c r="N20" s="531"/>
      <c r="O20" s="128"/>
    </row>
    <row r="21" spans="1:16" s="123" customFormat="1" ht="38.25" customHeight="1" thickBot="1" x14ac:dyDescent="0.25">
      <c r="A21" s="532" t="s">
        <v>185</v>
      </c>
      <c r="B21" s="533"/>
      <c r="C21" s="533"/>
      <c r="D21" s="533"/>
      <c r="E21" s="533"/>
      <c r="F21" s="533"/>
      <c r="G21" s="533"/>
      <c r="H21" s="533"/>
      <c r="I21" s="533"/>
      <c r="J21" s="533"/>
      <c r="K21" s="533"/>
      <c r="L21" s="533"/>
      <c r="M21" s="533"/>
      <c r="N21" s="534"/>
      <c r="O21" s="130"/>
      <c r="P21" s="130"/>
    </row>
    <row r="22" spans="1:16" s="123" customFormat="1" x14ac:dyDescent="0.2"/>
    <row r="23" spans="1:16" s="123" customFormat="1" x14ac:dyDescent="0.2"/>
    <row r="24" spans="1:16" s="123" customFormat="1" x14ac:dyDescent="0.2"/>
    <row r="25" spans="1:16" s="123" customFormat="1" x14ac:dyDescent="0.2"/>
    <row r="26" spans="1:16" s="123" customFormat="1" x14ac:dyDescent="0.2"/>
    <row r="27" spans="1:16" s="123" customFormat="1" x14ac:dyDescent="0.2"/>
    <row r="28" spans="1:16" s="123" customFormat="1" x14ac:dyDescent="0.2"/>
    <row r="29" spans="1:16" s="123" customFormat="1" x14ac:dyDescent="0.2"/>
    <row r="30" spans="1:16" s="123" customFormat="1" x14ac:dyDescent="0.2"/>
    <row r="31" spans="1:16" s="123" customFormat="1" x14ac:dyDescent="0.2"/>
    <row r="32" spans="1:16" s="123" customFormat="1" x14ac:dyDescent="0.2"/>
    <row r="33" s="123" customFormat="1" x14ac:dyDescent="0.2"/>
    <row r="34" s="123" customFormat="1" x14ac:dyDescent="0.2"/>
    <row r="35" s="123" customFormat="1" x14ac:dyDescent="0.2"/>
    <row r="36" s="123" customFormat="1" x14ac:dyDescent="0.2"/>
    <row r="37" s="123" customFormat="1" x14ac:dyDescent="0.2"/>
    <row r="38" s="123" customFormat="1" x14ac:dyDescent="0.2"/>
    <row r="39" s="123" customFormat="1" x14ac:dyDescent="0.2"/>
    <row r="40" s="123" customFormat="1" x14ac:dyDescent="0.2"/>
    <row r="41" s="123" customFormat="1" x14ac:dyDescent="0.2"/>
    <row r="42" s="123" customFormat="1" x14ac:dyDescent="0.2"/>
    <row r="43" s="123" customFormat="1" x14ac:dyDescent="0.2"/>
    <row r="44" s="123" customFormat="1" x14ac:dyDescent="0.2"/>
    <row r="45" s="123" customFormat="1" x14ac:dyDescent="0.2"/>
    <row r="46" s="123" customFormat="1" x14ac:dyDescent="0.2"/>
    <row r="47" s="123" customFormat="1" x14ac:dyDescent="0.2"/>
    <row r="48" s="123" customFormat="1" x14ac:dyDescent="0.2"/>
    <row r="49" s="123" customFormat="1" x14ac:dyDescent="0.2"/>
    <row r="50" s="123" customFormat="1" x14ac:dyDescent="0.2"/>
    <row r="51" s="123" customFormat="1" x14ac:dyDescent="0.2"/>
    <row r="52" s="123" customFormat="1" x14ac:dyDescent="0.2"/>
    <row r="53" s="123" customFormat="1" x14ac:dyDescent="0.2"/>
    <row r="54" s="123" customFormat="1" x14ac:dyDescent="0.2"/>
    <row r="55" s="123" customFormat="1" x14ac:dyDescent="0.2"/>
    <row r="56" s="123" customFormat="1" x14ac:dyDescent="0.2"/>
    <row r="57" s="123" customFormat="1" x14ac:dyDescent="0.2"/>
    <row r="58" s="123" customFormat="1" x14ac:dyDescent="0.2"/>
    <row r="59" s="123" customFormat="1" x14ac:dyDescent="0.2"/>
    <row r="60" s="123" customFormat="1" x14ac:dyDescent="0.2"/>
    <row r="61" s="123" customFormat="1" x14ac:dyDescent="0.2"/>
    <row r="62" s="123" customFormat="1" x14ac:dyDescent="0.2"/>
    <row r="63" s="123" customFormat="1" x14ac:dyDescent="0.2"/>
    <row r="64" s="123" customFormat="1" x14ac:dyDescent="0.2"/>
    <row r="65" s="123" customFormat="1" x14ac:dyDescent="0.2"/>
    <row r="66" s="123" customFormat="1" x14ac:dyDescent="0.2"/>
    <row r="67" s="123" customFormat="1" x14ac:dyDescent="0.2"/>
    <row r="68" s="123" customFormat="1" x14ac:dyDescent="0.2"/>
    <row r="69" s="123" customFormat="1" x14ac:dyDescent="0.2"/>
    <row r="70" s="123" customFormat="1" x14ac:dyDescent="0.2"/>
    <row r="71" s="123" customFormat="1" x14ac:dyDescent="0.2"/>
    <row r="72" s="123" customFormat="1" x14ac:dyDescent="0.2"/>
    <row r="73" s="123" customFormat="1" x14ac:dyDescent="0.2"/>
    <row r="74" s="123" customFormat="1" x14ac:dyDescent="0.2"/>
    <row r="75" s="123" customFormat="1" x14ac:dyDescent="0.2"/>
    <row r="76" s="123" customFormat="1" x14ac:dyDescent="0.2"/>
    <row r="77" s="123" customFormat="1" x14ac:dyDescent="0.2"/>
    <row r="78" s="123" customFormat="1" x14ac:dyDescent="0.2"/>
    <row r="79" s="123" customFormat="1" x14ac:dyDescent="0.2"/>
    <row r="80" s="123" customFormat="1" x14ac:dyDescent="0.2"/>
    <row r="81" s="123" customFormat="1" x14ac:dyDescent="0.2"/>
    <row r="82" s="123" customFormat="1" x14ac:dyDescent="0.2"/>
  </sheetData>
  <sheetProtection formatCells="0" formatColumns="0" format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1">
    <mergeCell ref="A1:J1"/>
    <mergeCell ref="A2:N2"/>
    <mergeCell ref="A20:N20"/>
    <mergeCell ref="A21:N21"/>
    <mergeCell ref="A3:N3"/>
    <mergeCell ref="A16:N19"/>
    <mergeCell ref="A15:N15"/>
    <mergeCell ref="E5:G5"/>
    <mergeCell ref="H5:J5"/>
    <mergeCell ref="B5:D5"/>
    <mergeCell ref="K5:M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50"/>
  <sheetViews>
    <sheetView zoomScale="90" zoomScaleNormal="90" workbookViewId="0">
      <selection activeCell="B25" sqref="B25"/>
    </sheetView>
  </sheetViews>
  <sheetFormatPr defaultColWidth="9.140625" defaultRowHeight="12.75" x14ac:dyDescent="0.2"/>
  <cols>
    <col min="1" max="1" width="7.7109375" style="6" customWidth="1"/>
    <col min="2" max="2" width="53.7109375" style="6" customWidth="1"/>
    <col min="3" max="4" width="14.140625" style="1" customWidth="1"/>
    <col min="5" max="5" width="6.28515625" style="2" bestFit="1" customWidth="1"/>
    <col min="6" max="6" width="9.7109375" style="2" customWidth="1"/>
    <col min="7" max="9" width="8.7109375" style="165" customWidth="1"/>
    <col min="10" max="10" width="9.85546875" style="165" customWidth="1"/>
    <col min="11" max="11" width="9.85546875" style="77" bestFit="1" customWidth="1"/>
    <col min="12" max="12" width="28" style="16" customWidth="1"/>
    <col min="13" max="16384" width="9.140625" style="6"/>
  </cols>
  <sheetData>
    <row r="1" spans="1:16" s="9" customFormat="1" ht="12.75" customHeight="1" x14ac:dyDescent="0.2">
      <c r="A1" s="514" t="s">
        <v>231</v>
      </c>
      <c r="B1" s="514"/>
      <c r="C1" s="514"/>
      <c r="D1" s="514"/>
      <c r="E1" s="514"/>
      <c r="F1" s="514"/>
      <c r="G1" s="514"/>
      <c r="H1" s="514"/>
      <c r="I1" s="514"/>
      <c r="J1" s="514"/>
      <c r="K1" s="75"/>
      <c r="L1" s="160"/>
      <c r="M1" s="80"/>
    </row>
    <row r="2" spans="1:16" s="3" customFormat="1" ht="15.75" customHeight="1" thickBot="1" x14ac:dyDescent="0.25">
      <c r="A2" s="558" t="s">
        <v>91</v>
      </c>
      <c r="B2" s="558"/>
      <c r="C2" s="558"/>
      <c r="D2" s="558"/>
      <c r="E2" s="558"/>
      <c r="F2" s="558"/>
      <c r="G2" s="558"/>
      <c r="H2" s="558"/>
      <c r="I2" s="558"/>
      <c r="J2" s="558"/>
      <c r="K2" s="558"/>
      <c r="L2" s="558"/>
      <c r="M2" s="8"/>
      <c r="N2" s="8"/>
      <c r="O2" s="8"/>
      <c r="P2" s="8"/>
    </row>
    <row r="3" spans="1:16" ht="87" customHeight="1" thickBot="1" x14ac:dyDescent="0.25">
      <c r="A3" s="549" t="s">
        <v>234</v>
      </c>
      <c r="B3" s="550"/>
      <c r="C3" s="550"/>
      <c r="D3" s="550"/>
      <c r="E3" s="550"/>
      <c r="F3" s="550"/>
      <c r="G3" s="550"/>
      <c r="H3" s="550"/>
      <c r="I3" s="550"/>
      <c r="J3" s="550"/>
      <c r="K3" s="550"/>
      <c r="L3" s="551"/>
    </row>
    <row r="4" spans="1:16" ht="7.5" customHeight="1" thickBot="1" x14ac:dyDescent="0.25">
      <c r="B4" s="4"/>
    </row>
    <row r="5" spans="1:16" s="9" customFormat="1" ht="42" customHeight="1" thickBot="1" x14ac:dyDescent="0.25">
      <c r="A5" s="412" t="s">
        <v>254</v>
      </c>
      <c r="B5" s="412" t="s">
        <v>196</v>
      </c>
      <c r="C5" s="413" t="s">
        <v>162</v>
      </c>
      <c r="D5" s="413" t="s">
        <v>163</v>
      </c>
      <c r="E5" s="414" t="s">
        <v>116</v>
      </c>
      <c r="F5" s="414" t="s">
        <v>115</v>
      </c>
      <c r="G5" s="415" t="s">
        <v>212</v>
      </c>
      <c r="H5" s="415" t="s">
        <v>213</v>
      </c>
      <c r="I5" s="415" t="s">
        <v>214</v>
      </c>
      <c r="J5" s="415" t="s">
        <v>215</v>
      </c>
      <c r="K5" s="416" t="s">
        <v>117</v>
      </c>
      <c r="L5" s="417" t="s">
        <v>118</v>
      </c>
    </row>
    <row r="6" spans="1:16" s="9" customFormat="1" ht="15.75" thickBot="1" x14ac:dyDescent="0.25">
      <c r="A6" s="373"/>
      <c r="B6" s="382" t="s">
        <v>119</v>
      </c>
      <c r="C6" s="559" t="s">
        <v>187</v>
      </c>
      <c r="D6" s="559"/>
      <c r="E6" s="559"/>
      <c r="F6" s="559"/>
      <c r="G6" s="559"/>
      <c r="H6" s="559"/>
      <c r="I6" s="559"/>
      <c r="J6" s="559"/>
      <c r="K6" s="559"/>
      <c r="L6" s="560"/>
      <c r="M6" s="24"/>
    </row>
    <row r="7" spans="1:16" s="10" customFormat="1" ht="13.5" customHeight="1" thickBot="1" x14ac:dyDescent="0.25">
      <c r="A7" s="404">
        <v>1</v>
      </c>
      <c r="B7" s="376" t="s">
        <v>235</v>
      </c>
      <c r="C7" s="377"/>
      <c r="D7" s="377"/>
      <c r="E7" s="378">
        <v>2</v>
      </c>
      <c r="F7" s="378">
        <v>2</v>
      </c>
      <c r="G7" s="379">
        <v>250</v>
      </c>
      <c r="H7" s="379">
        <v>500</v>
      </c>
      <c r="I7" s="379">
        <v>100</v>
      </c>
      <c r="J7" s="379">
        <v>160</v>
      </c>
      <c r="K7" s="380">
        <f>SUM(G7:J7)*F7</f>
        <v>2020</v>
      </c>
      <c r="L7" s="381" t="s">
        <v>209</v>
      </c>
    </row>
    <row r="8" spans="1:16" x14ac:dyDescent="0.2">
      <c r="A8" s="370"/>
      <c r="B8" s="357"/>
      <c r="C8" s="251"/>
      <c r="D8" s="251"/>
      <c r="E8" s="339"/>
      <c r="F8" s="339"/>
      <c r="G8" s="335"/>
      <c r="H8" s="335"/>
      <c r="I8" s="335"/>
      <c r="J8" s="335"/>
      <c r="K8" s="246">
        <f>SUM(G8:J8)*F8</f>
        <v>0</v>
      </c>
      <c r="L8" s="254"/>
    </row>
    <row r="9" spans="1:16" x14ac:dyDescent="0.2">
      <c r="A9" s="370"/>
      <c r="B9" s="358"/>
      <c r="C9" s="255"/>
      <c r="D9" s="255"/>
      <c r="E9" s="340"/>
      <c r="F9" s="340"/>
      <c r="G9" s="336"/>
      <c r="H9" s="336"/>
      <c r="I9" s="336"/>
      <c r="J9" s="336"/>
      <c r="K9" s="246">
        <f>SUM(G9:J9)*F9</f>
        <v>0</v>
      </c>
      <c r="L9" s="257"/>
    </row>
    <row r="10" spans="1:16" x14ac:dyDescent="0.2">
      <c r="A10" s="370"/>
      <c r="B10" s="359"/>
      <c r="C10" s="255"/>
      <c r="D10" s="255"/>
      <c r="E10" s="340"/>
      <c r="F10" s="340"/>
      <c r="G10" s="336"/>
      <c r="H10" s="336"/>
      <c r="I10" s="336"/>
      <c r="J10" s="336"/>
      <c r="K10" s="246">
        <f>SUM(G10:J10)*F10</f>
        <v>0</v>
      </c>
      <c r="L10" s="257"/>
    </row>
    <row r="11" spans="1:16" x14ac:dyDescent="0.2">
      <c r="A11" s="370"/>
      <c r="B11" s="358"/>
      <c r="C11" s="255"/>
      <c r="D11" s="255"/>
      <c r="E11" s="340"/>
      <c r="F11" s="340"/>
      <c r="G11" s="336"/>
      <c r="H11" s="336"/>
      <c r="I11" s="336"/>
      <c r="J11" s="336"/>
      <c r="K11" s="246">
        <f>SUM(G11:J11)*F11</f>
        <v>0</v>
      </c>
      <c r="L11" s="257"/>
    </row>
    <row r="12" spans="1:16" x14ac:dyDescent="0.2">
      <c r="A12" s="369"/>
      <c r="B12" s="360" t="s">
        <v>120</v>
      </c>
      <c r="C12" s="264"/>
      <c r="D12" s="264"/>
      <c r="E12" s="341"/>
      <c r="F12" s="341"/>
      <c r="G12" s="337"/>
      <c r="H12" s="337"/>
      <c r="I12" s="337"/>
      <c r="J12" s="337"/>
      <c r="K12" s="265"/>
      <c r="L12" s="266"/>
    </row>
    <row r="13" spans="1:16" ht="13.5" thickBot="1" x14ac:dyDescent="0.25">
      <c r="A13" s="371"/>
      <c r="B13" s="363"/>
      <c r="C13" s="364"/>
      <c r="D13" s="364"/>
      <c r="E13" s="365"/>
      <c r="F13" s="365"/>
      <c r="G13" s="366"/>
      <c r="H13" s="366"/>
      <c r="I13" s="366"/>
      <c r="J13" s="366"/>
      <c r="K13" s="246">
        <f>SUM(G13:J13)*F13</f>
        <v>0</v>
      </c>
      <c r="L13" s="368"/>
    </row>
    <row r="14" spans="1:16" ht="13.5" thickBot="1" x14ac:dyDescent="0.25">
      <c r="A14" s="372"/>
      <c r="B14" s="298" t="s">
        <v>101</v>
      </c>
      <c r="C14" s="247"/>
      <c r="D14" s="247"/>
      <c r="E14" s="342"/>
      <c r="F14" s="342"/>
      <c r="G14" s="338"/>
      <c r="H14" s="338"/>
      <c r="I14" s="338"/>
      <c r="J14" s="338"/>
      <c r="K14" s="249">
        <f>SUM(K8:K13)</f>
        <v>0</v>
      </c>
      <c r="L14" s="250"/>
    </row>
    <row r="15" spans="1:16" s="9" customFormat="1" ht="15.75" thickBot="1" x14ac:dyDescent="0.25">
      <c r="A15" s="373"/>
      <c r="B15" s="361" t="s">
        <v>119</v>
      </c>
      <c r="C15" s="561" t="s">
        <v>188</v>
      </c>
      <c r="D15" s="561"/>
      <c r="E15" s="561"/>
      <c r="F15" s="561"/>
      <c r="G15" s="561"/>
      <c r="H15" s="561"/>
      <c r="I15" s="561"/>
      <c r="J15" s="561"/>
      <c r="K15" s="561"/>
      <c r="L15" s="562"/>
    </row>
    <row r="16" spans="1:16" s="10" customFormat="1" x14ac:dyDescent="0.2">
      <c r="A16" s="374"/>
      <c r="B16" s="357"/>
      <c r="C16" s="251"/>
      <c r="D16" s="251"/>
      <c r="E16" s="339"/>
      <c r="F16" s="339"/>
      <c r="G16" s="335"/>
      <c r="H16" s="335"/>
      <c r="I16" s="335"/>
      <c r="J16" s="335"/>
      <c r="K16" s="246">
        <f>SUM(G16:J16)*F16</f>
        <v>0</v>
      </c>
      <c r="L16" s="254"/>
    </row>
    <row r="17" spans="1:12" x14ac:dyDescent="0.2">
      <c r="A17" s="370"/>
      <c r="B17" s="358"/>
      <c r="C17" s="255"/>
      <c r="D17" s="255"/>
      <c r="E17" s="340"/>
      <c r="F17" s="340"/>
      <c r="G17" s="336"/>
      <c r="H17" s="336"/>
      <c r="I17" s="336"/>
      <c r="J17" s="336"/>
      <c r="K17" s="246">
        <f>SUM(G17:J17)*F17</f>
        <v>0</v>
      </c>
      <c r="L17" s="257"/>
    </row>
    <row r="18" spans="1:12" x14ac:dyDescent="0.2">
      <c r="A18" s="370"/>
      <c r="B18" s="358"/>
      <c r="C18" s="255"/>
      <c r="D18" s="255"/>
      <c r="E18" s="340"/>
      <c r="F18" s="340"/>
      <c r="G18" s="336"/>
      <c r="H18" s="336"/>
      <c r="I18" s="336"/>
      <c r="J18" s="336"/>
      <c r="K18" s="246">
        <f>SUM(G18:J18)*F18</f>
        <v>0</v>
      </c>
      <c r="L18" s="257"/>
    </row>
    <row r="19" spans="1:12" x14ac:dyDescent="0.2">
      <c r="A19" s="370"/>
      <c r="B19" s="358"/>
      <c r="C19" s="255"/>
      <c r="D19" s="255"/>
      <c r="E19" s="340"/>
      <c r="F19" s="340"/>
      <c r="G19" s="336"/>
      <c r="H19" s="336"/>
      <c r="I19" s="336"/>
      <c r="J19" s="336"/>
      <c r="K19" s="246">
        <f>SUM(G19:J19)*F19</f>
        <v>0</v>
      </c>
      <c r="L19" s="257"/>
    </row>
    <row r="20" spans="1:12" x14ac:dyDescent="0.2">
      <c r="A20" s="369"/>
      <c r="B20" s="360" t="s">
        <v>120</v>
      </c>
      <c r="C20" s="264"/>
      <c r="D20" s="264"/>
      <c r="E20" s="341"/>
      <c r="F20" s="341"/>
      <c r="G20" s="337"/>
      <c r="H20" s="337"/>
      <c r="I20" s="337"/>
      <c r="J20" s="337"/>
      <c r="K20" s="265"/>
      <c r="L20" s="266"/>
    </row>
    <row r="21" spans="1:12" ht="13.5" thickBot="1" x14ac:dyDescent="0.25">
      <c r="A21" s="371"/>
      <c r="B21" s="363"/>
      <c r="C21" s="364"/>
      <c r="D21" s="364"/>
      <c r="E21" s="365"/>
      <c r="F21" s="365"/>
      <c r="G21" s="366"/>
      <c r="H21" s="366"/>
      <c r="I21" s="366"/>
      <c r="J21" s="366"/>
      <c r="K21" s="246">
        <f>SUM(G21:J21)*F21</f>
        <v>0</v>
      </c>
      <c r="L21" s="368"/>
    </row>
    <row r="22" spans="1:12" ht="13.5" thickBot="1" x14ac:dyDescent="0.25">
      <c r="A22" s="375"/>
      <c r="B22" s="362" t="s">
        <v>102</v>
      </c>
      <c r="C22" s="258"/>
      <c r="D22" s="258"/>
      <c r="E22" s="343"/>
      <c r="F22" s="343"/>
      <c r="G22" s="344"/>
      <c r="H22" s="344"/>
      <c r="I22" s="344"/>
      <c r="J22" s="344"/>
      <c r="K22" s="249">
        <f>SUM(K16:K21)</f>
        <v>0</v>
      </c>
      <c r="L22" s="259"/>
    </row>
    <row r="23" spans="1:12" s="9" customFormat="1" ht="15.75" thickBot="1" x14ac:dyDescent="0.25">
      <c r="A23" s="373"/>
      <c r="B23" s="361" t="s">
        <v>119</v>
      </c>
      <c r="C23" s="561" t="s">
        <v>189</v>
      </c>
      <c r="D23" s="561"/>
      <c r="E23" s="561"/>
      <c r="F23" s="561"/>
      <c r="G23" s="561"/>
      <c r="H23" s="561"/>
      <c r="I23" s="561"/>
      <c r="J23" s="561"/>
      <c r="K23" s="561"/>
      <c r="L23" s="562"/>
    </row>
    <row r="24" spans="1:12" s="10" customFormat="1" x14ac:dyDescent="0.2">
      <c r="A24" s="374"/>
      <c r="B24" s="357"/>
      <c r="C24" s="251"/>
      <c r="D24" s="251"/>
      <c r="E24" s="339"/>
      <c r="F24" s="339"/>
      <c r="G24" s="335"/>
      <c r="H24" s="335"/>
      <c r="I24" s="335"/>
      <c r="J24" s="335"/>
      <c r="K24" s="246">
        <f>SUM(G24:J24)*F24</f>
        <v>0</v>
      </c>
      <c r="L24" s="254"/>
    </row>
    <row r="25" spans="1:12" s="10" customFormat="1" x14ac:dyDescent="0.2">
      <c r="A25" s="370"/>
      <c r="B25" s="357"/>
      <c r="C25" s="251"/>
      <c r="D25" s="251"/>
      <c r="E25" s="339"/>
      <c r="F25" s="339"/>
      <c r="G25" s="335"/>
      <c r="H25" s="335"/>
      <c r="I25" s="335"/>
      <c r="J25" s="335"/>
      <c r="K25" s="246">
        <f>SUM(G25:J25)*F25</f>
        <v>0</v>
      </c>
      <c r="L25" s="254"/>
    </row>
    <row r="26" spans="1:12" x14ac:dyDescent="0.2">
      <c r="A26" s="370"/>
      <c r="B26" s="358"/>
      <c r="C26" s="255"/>
      <c r="D26" s="255"/>
      <c r="E26" s="340"/>
      <c r="F26" s="340"/>
      <c r="G26" s="336"/>
      <c r="H26" s="336"/>
      <c r="I26" s="336"/>
      <c r="J26" s="336"/>
      <c r="K26" s="246">
        <f>SUM(G26:J26)*F26</f>
        <v>0</v>
      </c>
      <c r="L26" s="257"/>
    </row>
    <row r="27" spans="1:12" x14ac:dyDescent="0.2">
      <c r="A27" s="370"/>
      <c r="B27" s="358"/>
      <c r="C27" s="255"/>
      <c r="D27" s="255"/>
      <c r="E27" s="340"/>
      <c r="F27" s="340"/>
      <c r="G27" s="336"/>
      <c r="H27" s="336"/>
      <c r="I27" s="336"/>
      <c r="J27" s="336"/>
      <c r="K27" s="246">
        <f>SUM(G27:J27)*F27</f>
        <v>0</v>
      </c>
      <c r="L27" s="257"/>
    </row>
    <row r="28" spans="1:12" x14ac:dyDescent="0.2">
      <c r="A28" s="369"/>
      <c r="B28" s="360" t="s">
        <v>120</v>
      </c>
      <c r="C28" s="264"/>
      <c r="D28" s="264"/>
      <c r="E28" s="341"/>
      <c r="F28" s="341"/>
      <c r="G28" s="337"/>
      <c r="H28" s="337"/>
      <c r="I28" s="337"/>
      <c r="J28" s="337"/>
      <c r="K28" s="265"/>
      <c r="L28" s="266"/>
    </row>
    <row r="29" spans="1:12" ht="13.5" thickBot="1" x14ac:dyDescent="0.25">
      <c r="A29" s="371"/>
      <c r="B29" s="363"/>
      <c r="C29" s="364"/>
      <c r="D29" s="364"/>
      <c r="E29" s="365"/>
      <c r="F29" s="365"/>
      <c r="G29" s="366"/>
      <c r="H29" s="366"/>
      <c r="I29" s="366"/>
      <c r="J29" s="366"/>
      <c r="K29" s="246">
        <f>SUM(G29:J29)*F29</f>
        <v>0</v>
      </c>
      <c r="L29" s="368"/>
    </row>
    <row r="30" spans="1:12" ht="13.5" thickBot="1" x14ac:dyDescent="0.25">
      <c r="A30" s="372"/>
      <c r="B30" s="298" t="s">
        <v>103</v>
      </c>
      <c r="C30" s="261"/>
      <c r="D30" s="261"/>
      <c r="E30" s="321"/>
      <c r="F30" s="321"/>
      <c r="G30" s="345"/>
      <c r="H30" s="345"/>
      <c r="I30" s="345"/>
      <c r="J30" s="345"/>
      <c r="K30" s="249">
        <f>SUM(K24:K29)</f>
        <v>0</v>
      </c>
      <c r="L30" s="263"/>
    </row>
    <row r="31" spans="1:12" s="9" customFormat="1" ht="15.75" thickBot="1" x14ac:dyDescent="0.25">
      <c r="A31" s="373"/>
      <c r="B31" s="361" t="s">
        <v>119</v>
      </c>
      <c r="C31" s="561" t="s">
        <v>219</v>
      </c>
      <c r="D31" s="561"/>
      <c r="E31" s="561"/>
      <c r="F31" s="561"/>
      <c r="G31" s="561"/>
      <c r="H31" s="561"/>
      <c r="I31" s="561"/>
      <c r="J31" s="561"/>
      <c r="K31" s="561"/>
      <c r="L31" s="562"/>
    </row>
    <row r="32" spans="1:12" s="10" customFormat="1" x14ac:dyDescent="0.2">
      <c r="A32" s="374"/>
      <c r="B32" s="357"/>
      <c r="C32" s="251"/>
      <c r="D32" s="251"/>
      <c r="E32" s="339"/>
      <c r="F32" s="339"/>
      <c r="G32" s="335"/>
      <c r="H32" s="335"/>
      <c r="I32" s="335"/>
      <c r="J32" s="335"/>
      <c r="K32" s="246">
        <f>SUM(G32:J32)*F32</f>
        <v>0</v>
      </c>
      <c r="L32" s="254"/>
    </row>
    <row r="33" spans="1:12" s="10" customFormat="1" x14ac:dyDescent="0.2">
      <c r="A33" s="370"/>
      <c r="B33" s="357"/>
      <c r="C33" s="251"/>
      <c r="D33" s="251"/>
      <c r="E33" s="339"/>
      <c r="F33" s="339"/>
      <c r="G33" s="335"/>
      <c r="H33" s="335"/>
      <c r="I33" s="335"/>
      <c r="J33" s="335"/>
      <c r="K33" s="246">
        <f>SUM(G33:J33)*F33</f>
        <v>0</v>
      </c>
      <c r="L33" s="254"/>
    </row>
    <row r="34" spans="1:12" x14ac:dyDescent="0.2">
      <c r="A34" s="370"/>
      <c r="B34" s="358"/>
      <c r="C34" s="255"/>
      <c r="D34" s="255"/>
      <c r="E34" s="340"/>
      <c r="F34" s="340"/>
      <c r="G34" s="336"/>
      <c r="H34" s="336"/>
      <c r="I34" s="336"/>
      <c r="J34" s="336"/>
      <c r="K34" s="246">
        <f>SUM(G34:J34)*F34</f>
        <v>0</v>
      </c>
      <c r="L34" s="257"/>
    </row>
    <row r="35" spans="1:12" x14ac:dyDescent="0.2">
      <c r="A35" s="370"/>
      <c r="B35" s="358"/>
      <c r="C35" s="255"/>
      <c r="D35" s="255"/>
      <c r="E35" s="340"/>
      <c r="F35" s="340"/>
      <c r="G35" s="336"/>
      <c r="H35" s="336"/>
      <c r="I35" s="336"/>
      <c r="J35" s="336"/>
      <c r="K35" s="246">
        <f>SUM(G35:J35)*F35</f>
        <v>0</v>
      </c>
      <c r="L35" s="257"/>
    </row>
    <row r="36" spans="1:12" x14ac:dyDescent="0.2">
      <c r="A36" s="369"/>
      <c r="B36" s="360" t="s">
        <v>120</v>
      </c>
      <c r="C36" s="264"/>
      <c r="D36" s="264"/>
      <c r="E36" s="341"/>
      <c r="F36" s="341"/>
      <c r="G36" s="337"/>
      <c r="H36" s="337"/>
      <c r="I36" s="337"/>
      <c r="J36" s="337"/>
      <c r="K36" s="265"/>
      <c r="L36" s="266"/>
    </row>
    <row r="37" spans="1:12" ht="13.5" thickBot="1" x14ac:dyDescent="0.25">
      <c r="A37" s="371"/>
      <c r="B37" s="363"/>
      <c r="C37" s="364"/>
      <c r="D37" s="364"/>
      <c r="E37" s="365"/>
      <c r="F37" s="365"/>
      <c r="G37" s="366"/>
      <c r="H37" s="366"/>
      <c r="I37" s="366"/>
      <c r="J37" s="366"/>
      <c r="K37" s="246">
        <f>SUM(G37:J37)*F37</f>
        <v>0</v>
      </c>
      <c r="L37" s="368"/>
    </row>
    <row r="38" spans="1:12" ht="13.5" thickBot="1" x14ac:dyDescent="0.25">
      <c r="A38" s="372"/>
      <c r="B38" s="298" t="s">
        <v>218</v>
      </c>
      <c r="C38" s="261"/>
      <c r="D38" s="261"/>
      <c r="E38" s="321"/>
      <c r="F38" s="321"/>
      <c r="G38" s="345"/>
      <c r="H38" s="345"/>
      <c r="I38" s="345"/>
      <c r="J38" s="345"/>
      <c r="K38" s="249">
        <f>SUM(K32:K37)</f>
        <v>0</v>
      </c>
      <c r="L38" s="263"/>
    </row>
    <row r="39" spans="1:12" s="9" customFormat="1" ht="13.5" thickBot="1" x14ac:dyDescent="0.25">
      <c r="A39" s="372"/>
      <c r="B39" s="298" t="s">
        <v>138</v>
      </c>
      <c r="C39" s="261"/>
      <c r="D39" s="261"/>
      <c r="E39" s="321"/>
      <c r="F39" s="321"/>
      <c r="G39" s="345"/>
      <c r="H39" s="345"/>
      <c r="I39" s="345"/>
      <c r="J39" s="345"/>
      <c r="K39" s="249">
        <f>K14+K22+K30+K38</f>
        <v>0</v>
      </c>
      <c r="L39" s="263"/>
    </row>
    <row r="40" spans="1:12" s="10" customFormat="1" ht="13.5" thickBot="1" x14ac:dyDescent="0.25">
      <c r="A40" s="6"/>
      <c r="B40" s="6"/>
      <c r="C40" s="1"/>
      <c r="D40" s="1"/>
      <c r="E40" s="2"/>
      <c r="F40" s="2"/>
      <c r="G40" s="165"/>
      <c r="H40" s="165"/>
      <c r="I40" s="165"/>
      <c r="J40" s="165"/>
      <c r="K40" s="77"/>
      <c r="L40" s="16"/>
    </row>
    <row r="41" spans="1:12" s="10" customFormat="1" x14ac:dyDescent="0.2">
      <c r="A41" s="552" t="s">
        <v>181</v>
      </c>
      <c r="B41" s="553"/>
      <c r="C41" s="553"/>
      <c r="D41" s="553"/>
      <c r="E41" s="553"/>
      <c r="F41" s="553"/>
      <c r="G41" s="553"/>
      <c r="H41" s="553"/>
      <c r="I41" s="553"/>
      <c r="J41" s="553"/>
      <c r="K41" s="553"/>
      <c r="L41" s="554"/>
    </row>
    <row r="42" spans="1:12" ht="13.5" thickBot="1" x14ac:dyDescent="0.25">
      <c r="A42" s="555"/>
      <c r="B42" s="556"/>
      <c r="C42" s="556"/>
      <c r="D42" s="556"/>
      <c r="E42" s="556"/>
      <c r="F42" s="556"/>
      <c r="G42" s="556"/>
      <c r="H42" s="556"/>
      <c r="I42" s="556"/>
      <c r="J42" s="556"/>
      <c r="K42" s="556"/>
      <c r="L42" s="557"/>
    </row>
    <row r="47" spans="1:12" s="9" customFormat="1" x14ac:dyDescent="0.2">
      <c r="A47" s="6"/>
      <c r="B47" s="6"/>
      <c r="C47" s="1"/>
      <c r="D47" s="1"/>
      <c r="E47" s="2"/>
      <c r="F47" s="2"/>
      <c r="G47" s="165"/>
      <c r="H47" s="165"/>
      <c r="I47" s="165"/>
      <c r="J47" s="165"/>
      <c r="K47" s="77"/>
      <c r="L47" s="16"/>
    </row>
    <row r="48" spans="1:12" ht="6.75" customHeight="1" x14ac:dyDescent="0.2"/>
    <row r="49" ht="11.25" customHeight="1" x14ac:dyDescent="0.2"/>
    <row r="50" ht="11.25" customHeight="1" x14ac:dyDescent="0.2"/>
  </sheetData>
  <sheetProtection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8">
    <mergeCell ref="A1:J1"/>
    <mergeCell ref="A3:L3"/>
    <mergeCell ref="A41:L42"/>
    <mergeCell ref="A2:L2"/>
    <mergeCell ref="C6:L6"/>
    <mergeCell ref="C15:L15"/>
    <mergeCell ref="C23:L23"/>
    <mergeCell ref="C31:L31"/>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50"/>
  <sheetViews>
    <sheetView zoomScale="90" workbookViewId="0">
      <selection activeCell="F13" sqref="F13"/>
    </sheetView>
  </sheetViews>
  <sheetFormatPr defaultColWidth="9.140625" defaultRowHeight="12.75" x14ac:dyDescent="0.2"/>
  <cols>
    <col min="1" max="1" width="8" style="6" customWidth="1"/>
    <col min="2" max="2" width="45.7109375" style="6" customWidth="1"/>
    <col min="3" max="3" width="6.7109375" style="7" customWidth="1"/>
    <col min="4" max="4" width="10.42578125" style="77" customWidth="1"/>
    <col min="5" max="5" width="12.140625" style="77" customWidth="1"/>
    <col min="6" max="6" width="29.28515625" style="2" customWidth="1"/>
    <col min="7" max="7" width="55.42578125" style="7" customWidth="1"/>
    <col min="8" max="16384" width="9.140625" style="6"/>
  </cols>
  <sheetData>
    <row r="1" spans="1:13" s="161" customFormat="1" ht="12.75" customHeight="1" x14ac:dyDescent="0.2">
      <c r="A1" s="514" t="s">
        <v>231</v>
      </c>
      <c r="B1" s="514"/>
      <c r="C1" s="514"/>
      <c r="D1" s="514"/>
      <c r="E1" s="514"/>
      <c r="F1" s="514"/>
      <c r="G1" s="514"/>
      <c r="H1" s="514"/>
      <c r="I1" s="514"/>
      <c r="J1" s="514"/>
    </row>
    <row r="2" spans="1:13" s="14" customFormat="1" ht="18.75" thickBot="1" x14ac:dyDescent="0.25">
      <c r="A2" s="563" t="s">
        <v>92</v>
      </c>
      <c r="B2" s="563"/>
      <c r="C2" s="563"/>
      <c r="D2" s="563"/>
      <c r="E2" s="563"/>
      <c r="F2" s="563"/>
      <c r="G2" s="563"/>
      <c r="H2" s="13"/>
      <c r="I2" s="13"/>
      <c r="J2" s="13"/>
      <c r="K2" s="13"/>
      <c r="L2" s="13"/>
      <c r="M2" s="13"/>
    </row>
    <row r="3" spans="1:13" ht="115.5" customHeight="1" thickBot="1" x14ac:dyDescent="0.25">
      <c r="A3" s="564" t="s">
        <v>246</v>
      </c>
      <c r="B3" s="565"/>
      <c r="C3" s="565"/>
      <c r="D3" s="565"/>
      <c r="E3" s="565"/>
      <c r="F3" s="565"/>
      <c r="G3" s="566"/>
    </row>
    <row r="4" spans="1:13" ht="3.75" customHeight="1" thickBot="1" x14ac:dyDescent="0.25">
      <c r="B4" s="4"/>
      <c r="C4" s="5"/>
    </row>
    <row r="5" spans="1:13" s="9" customFormat="1" ht="26.25" thickBot="1" x14ac:dyDescent="0.25">
      <c r="A5" s="412" t="s">
        <v>254</v>
      </c>
      <c r="B5" s="418" t="s">
        <v>197</v>
      </c>
      <c r="C5" s="419" t="s">
        <v>104</v>
      </c>
      <c r="D5" s="328" t="s">
        <v>105</v>
      </c>
      <c r="E5" s="328" t="s">
        <v>106</v>
      </c>
      <c r="F5" s="326" t="s">
        <v>107</v>
      </c>
      <c r="G5" s="327" t="s">
        <v>108</v>
      </c>
    </row>
    <row r="6" spans="1:13" s="9" customFormat="1" ht="15.75" thickBot="1" x14ac:dyDescent="0.25">
      <c r="A6" s="570" t="s">
        <v>97</v>
      </c>
      <c r="B6" s="571"/>
      <c r="C6" s="571"/>
      <c r="D6" s="571"/>
      <c r="E6" s="571"/>
      <c r="F6" s="571"/>
      <c r="G6" s="572"/>
    </row>
    <row r="7" spans="1:13" ht="13.5" thickBot="1" x14ac:dyDescent="0.25">
      <c r="A7" s="388" t="s">
        <v>201</v>
      </c>
      <c r="B7" s="376" t="s">
        <v>198</v>
      </c>
      <c r="C7" s="393">
        <v>2</v>
      </c>
      <c r="D7" s="380">
        <v>70000</v>
      </c>
      <c r="E7" s="380">
        <f>C7*D7</f>
        <v>140000</v>
      </c>
      <c r="F7" s="394" t="s">
        <v>210</v>
      </c>
      <c r="G7" s="381" t="s">
        <v>236</v>
      </c>
    </row>
    <row r="8" spans="1:13" x14ac:dyDescent="0.2">
      <c r="A8" s="370"/>
      <c r="B8" s="357"/>
      <c r="C8" s="267"/>
      <c r="D8" s="253"/>
      <c r="E8" s="246">
        <f>C8*D8</f>
        <v>0</v>
      </c>
      <c r="F8" s="268"/>
      <c r="G8" s="254"/>
    </row>
    <row r="9" spans="1:13" x14ac:dyDescent="0.2">
      <c r="A9" s="370"/>
      <c r="B9" s="358"/>
      <c r="C9" s="269"/>
      <c r="D9" s="270"/>
      <c r="E9" s="274">
        <f t="shared" ref="E9" si="0">C9*D9</f>
        <v>0</v>
      </c>
      <c r="F9" s="256"/>
      <c r="G9" s="257"/>
    </row>
    <row r="10" spans="1:13" x14ac:dyDescent="0.2">
      <c r="A10" s="370"/>
      <c r="B10" s="358"/>
      <c r="C10" s="269"/>
      <c r="D10" s="270"/>
      <c r="E10" s="274">
        <f>C10*D10</f>
        <v>0</v>
      </c>
      <c r="F10" s="256"/>
      <c r="G10" s="257"/>
    </row>
    <row r="11" spans="1:13" x14ac:dyDescent="0.2">
      <c r="A11" s="370"/>
      <c r="B11" s="358"/>
      <c r="C11" s="269"/>
      <c r="D11" s="270"/>
      <c r="E11" s="274">
        <f>C11*D11</f>
        <v>0</v>
      </c>
      <c r="F11" s="256"/>
      <c r="G11" s="257"/>
    </row>
    <row r="12" spans="1:13" x14ac:dyDescent="0.2">
      <c r="A12" s="370"/>
      <c r="B12" s="358"/>
      <c r="C12" s="269"/>
      <c r="D12" s="270"/>
      <c r="E12" s="274">
        <f>C12*D12</f>
        <v>0</v>
      </c>
      <c r="F12" s="256"/>
      <c r="G12" s="257"/>
    </row>
    <row r="13" spans="1:13" ht="13.5" thickBot="1" x14ac:dyDescent="0.25">
      <c r="A13" s="371"/>
      <c r="B13" s="363"/>
      <c r="C13" s="389"/>
      <c r="D13" s="390"/>
      <c r="E13" s="391">
        <f>C13*D13</f>
        <v>0</v>
      </c>
      <c r="F13" s="392"/>
      <c r="G13" s="368"/>
    </row>
    <row r="14" spans="1:13" ht="13.5" thickBot="1" x14ac:dyDescent="0.25">
      <c r="A14" s="372"/>
      <c r="B14" s="298" t="s">
        <v>101</v>
      </c>
      <c r="C14" s="271"/>
      <c r="D14" s="272"/>
      <c r="E14" s="272">
        <f>SUM(E8:E13)</f>
        <v>0</v>
      </c>
      <c r="F14" s="248"/>
      <c r="G14" s="273"/>
    </row>
    <row r="15" spans="1:13" s="9" customFormat="1" ht="15.75" thickBot="1" x14ac:dyDescent="0.25">
      <c r="A15" s="567" t="s">
        <v>100</v>
      </c>
      <c r="B15" s="568"/>
      <c r="C15" s="568"/>
      <c r="D15" s="568"/>
      <c r="E15" s="568"/>
      <c r="F15" s="568"/>
      <c r="G15" s="569"/>
    </row>
    <row r="16" spans="1:13" x14ac:dyDescent="0.2">
      <c r="A16" s="374"/>
      <c r="B16" s="357"/>
      <c r="C16" s="267"/>
      <c r="D16" s="253"/>
      <c r="E16" s="246">
        <f t="shared" ref="E16:E21" si="1">C16*D16</f>
        <v>0</v>
      </c>
      <c r="F16" s="252"/>
      <c r="G16" s="254"/>
    </row>
    <row r="17" spans="1:7" x14ac:dyDescent="0.2">
      <c r="A17" s="370"/>
      <c r="B17" s="357"/>
      <c r="C17" s="267"/>
      <c r="D17" s="253"/>
      <c r="E17" s="246">
        <f t="shared" si="1"/>
        <v>0</v>
      </c>
      <c r="F17" s="252"/>
      <c r="G17" s="254"/>
    </row>
    <row r="18" spans="1:7" x14ac:dyDescent="0.2">
      <c r="A18" s="370"/>
      <c r="B18" s="358"/>
      <c r="C18" s="269"/>
      <c r="D18" s="270"/>
      <c r="E18" s="274">
        <f t="shared" si="1"/>
        <v>0</v>
      </c>
      <c r="F18" s="256"/>
      <c r="G18" s="257"/>
    </row>
    <row r="19" spans="1:7" x14ac:dyDescent="0.2">
      <c r="A19" s="370"/>
      <c r="B19" s="358"/>
      <c r="C19" s="269"/>
      <c r="D19" s="270"/>
      <c r="E19" s="274">
        <f t="shared" si="1"/>
        <v>0</v>
      </c>
      <c r="F19" s="256"/>
      <c r="G19" s="257"/>
    </row>
    <row r="20" spans="1:7" x14ac:dyDescent="0.2">
      <c r="A20" s="370"/>
      <c r="B20" s="358"/>
      <c r="C20" s="269"/>
      <c r="D20" s="270"/>
      <c r="E20" s="274">
        <f t="shared" si="1"/>
        <v>0</v>
      </c>
      <c r="F20" s="256"/>
      <c r="G20" s="257"/>
    </row>
    <row r="21" spans="1:7" ht="13.5" thickBot="1" x14ac:dyDescent="0.25">
      <c r="A21" s="371"/>
      <c r="B21" s="363"/>
      <c r="C21" s="389"/>
      <c r="D21" s="390"/>
      <c r="E21" s="391">
        <f t="shared" si="1"/>
        <v>0</v>
      </c>
      <c r="F21" s="392"/>
      <c r="G21" s="368"/>
    </row>
    <row r="22" spans="1:7" ht="13.5" thickBot="1" x14ac:dyDescent="0.25">
      <c r="A22" s="372"/>
      <c r="B22" s="298" t="s">
        <v>102</v>
      </c>
      <c r="C22" s="271"/>
      <c r="D22" s="272"/>
      <c r="E22" s="272">
        <f>SUM(E16:E21)</f>
        <v>0</v>
      </c>
      <c r="F22" s="248"/>
      <c r="G22" s="273"/>
    </row>
    <row r="23" spans="1:7" s="9" customFormat="1" ht="15.75" thickBot="1" x14ac:dyDescent="0.25">
      <c r="A23" s="567" t="s">
        <v>98</v>
      </c>
      <c r="B23" s="568"/>
      <c r="C23" s="568"/>
      <c r="D23" s="568"/>
      <c r="E23" s="568"/>
      <c r="F23" s="568"/>
      <c r="G23" s="569"/>
    </row>
    <row r="24" spans="1:7" x14ac:dyDescent="0.2">
      <c r="A24" s="374"/>
      <c r="B24" s="357"/>
      <c r="C24" s="267"/>
      <c r="D24" s="253"/>
      <c r="E24" s="246">
        <f t="shared" ref="E24:E29" si="2">C24*D24</f>
        <v>0</v>
      </c>
      <c r="F24" s="252"/>
      <c r="G24" s="254"/>
    </row>
    <row r="25" spans="1:7" x14ac:dyDescent="0.2">
      <c r="A25" s="370"/>
      <c r="B25" s="357"/>
      <c r="C25" s="267"/>
      <c r="D25" s="253"/>
      <c r="E25" s="246">
        <f t="shared" si="2"/>
        <v>0</v>
      </c>
      <c r="F25" s="252"/>
      <c r="G25" s="254"/>
    </row>
    <row r="26" spans="1:7" x14ac:dyDescent="0.2">
      <c r="A26" s="370"/>
      <c r="B26" s="358"/>
      <c r="C26" s="269"/>
      <c r="D26" s="270"/>
      <c r="E26" s="274">
        <f t="shared" si="2"/>
        <v>0</v>
      </c>
      <c r="F26" s="256"/>
      <c r="G26" s="257"/>
    </row>
    <row r="27" spans="1:7" x14ac:dyDescent="0.2">
      <c r="A27" s="370"/>
      <c r="B27" s="358"/>
      <c r="C27" s="269"/>
      <c r="D27" s="270"/>
      <c r="E27" s="274">
        <f t="shared" si="2"/>
        <v>0</v>
      </c>
      <c r="F27" s="256"/>
      <c r="G27" s="257"/>
    </row>
    <row r="28" spans="1:7" x14ac:dyDescent="0.2">
      <c r="A28" s="370"/>
      <c r="B28" s="358"/>
      <c r="C28" s="269"/>
      <c r="D28" s="270"/>
      <c r="E28" s="274">
        <f t="shared" si="2"/>
        <v>0</v>
      </c>
      <c r="F28" s="256"/>
      <c r="G28" s="257"/>
    </row>
    <row r="29" spans="1:7" ht="13.5" thickBot="1" x14ac:dyDescent="0.25">
      <c r="A29" s="371"/>
      <c r="B29" s="363"/>
      <c r="C29" s="389"/>
      <c r="D29" s="390"/>
      <c r="E29" s="391">
        <f t="shared" si="2"/>
        <v>0</v>
      </c>
      <c r="F29" s="392"/>
      <c r="G29" s="368"/>
    </row>
    <row r="30" spans="1:7" ht="13.5" thickBot="1" x14ac:dyDescent="0.25">
      <c r="A30" s="372"/>
      <c r="B30" s="298" t="s">
        <v>103</v>
      </c>
      <c r="C30" s="271"/>
      <c r="D30" s="272"/>
      <c r="E30" s="272">
        <f>SUM(E24:E29)</f>
        <v>0</v>
      </c>
      <c r="F30" s="248"/>
      <c r="G30" s="273"/>
    </row>
    <row r="31" spans="1:7" s="9" customFormat="1" ht="15.75" thickBot="1" x14ac:dyDescent="0.25">
      <c r="A31" s="567" t="s">
        <v>217</v>
      </c>
      <c r="B31" s="568"/>
      <c r="C31" s="568"/>
      <c r="D31" s="568"/>
      <c r="E31" s="568"/>
      <c r="F31" s="568"/>
      <c r="G31" s="569"/>
    </row>
    <row r="32" spans="1:7" x14ac:dyDescent="0.2">
      <c r="A32" s="374"/>
      <c r="B32" s="357"/>
      <c r="C32" s="267"/>
      <c r="D32" s="253"/>
      <c r="E32" s="246">
        <f t="shared" ref="E32:E37" si="3">C32*D32</f>
        <v>0</v>
      </c>
      <c r="F32" s="252"/>
      <c r="G32" s="254"/>
    </row>
    <row r="33" spans="1:7" x14ac:dyDescent="0.2">
      <c r="A33" s="370"/>
      <c r="B33" s="357"/>
      <c r="C33" s="267"/>
      <c r="D33" s="253"/>
      <c r="E33" s="246">
        <f t="shared" si="3"/>
        <v>0</v>
      </c>
      <c r="F33" s="252"/>
      <c r="G33" s="254"/>
    </row>
    <row r="34" spans="1:7" x14ac:dyDescent="0.2">
      <c r="A34" s="370"/>
      <c r="B34" s="358"/>
      <c r="C34" s="269"/>
      <c r="D34" s="270"/>
      <c r="E34" s="274">
        <f t="shared" si="3"/>
        <v>0</v>
      </c>
      <c r="F34" s="256"/>
      <c r="G34" s="257"/>
    </row>
    <row r="35" spans="1:7" x14ac:dyDescent="0.2">
      <c r="A35" s="370"/>
      <c r="B35" s="358"/>
      <c r="C35" s="269"/>
      <c r="D35" s="270"/>
      <c r="E35" s="274">
        <f t="shared" si="3"/>
        <v>0</v>
      </c>
      <c r="F35" s="256"/>
      <c r="G35" s="257"/>
    </row>
    <row r="36" spans="1:7" x14ac:dyDescent="0.2">
      <c r="A36" s="370"/>
      <c r="B36" s="358"/>
      <c r="C36" s="269"/>
      <c r="D36" s="270"/>
      <c r="E36" s="274">
        <f t="shared" si="3"/>
        <v>0</v>
      </c>
      <c r="F36" s="256"/>
      <c r="G36" s="257"/>
    </row>
    <row r="37" spans="1:7" ht="13.5" thickBot="1" x14ac:dyDescent="0.25">
      <c r="A37" s="371"/>
      <c r="B37" s="363"/>
      <c r="C37" s="389"/>
      <c r="D37" s="390"/>
      <c r="E37" s="391">
        <f t="shared" si="3"/>
        <v>0</v>
      </c>
      <c r="F37" s="392"/>
      <c r="G37" s="368"/>
    </row>
    <row r="38" spans="1:7" ht="13.5" thickBot="1" x14ac:dyDescent="0.25">
      <c r="A38" s="372"/>
      <c r="B38" s="298" t="s">
        <v>218</v>
      </c>
      <c r="C38" s="271"/>
      <c r="D38" s="272"/>
      <c r="E38" s="272">
        <f>SUM(E32:E37)</f>
        <v>0</v>
      </c>
      <c r="F38" s="248"/>
      <c r="G38" s="273"/>
    </row>
    <row r="39" spans="1:7" s="9" customFormat="1" ht="13.5" thickBot="1" x14ac:dyDescent="0.25">
      <c r="A39" s="372"/>
      <c r="B39" s="298" t="s">
        <v>138</v>
      </c>
      <c r="C39" s="271"/>
      <c r="D39" s="272"/>
      <c r="E39" s="249">
        <f>E14+E22+E30+E38</f>
        <v>0</v>
      </c>
      <c r="F39" s="248"/>
      <c r="G39" s="273"/>
    </row>
    <row r="40" spans="1:7" ht="13.5" thickBot="1" x14ac:dyDescent="0.25"/>
    <row r="41" spans="1:7" x14ac:dyDescent="0.2">
      <c r="A41" s="552" t="s">
        <v>181</v>
      </c>
      <c r="B41" s="553"/>
      <c r="C41" s="553"/>
      <c r="D41" s="553"/>
      <c r="E41" s="553"/>
      <c r="F41" s="553"/>
      <c r="G41" s="554"/>
    </row>
    <row r="42" spans="1:7" ht="13.5" thickBot="1" x14ac:dyDescent="0.25">
      <c r="A42" s="555"/>
      <c r="B42" s="556"/>
      <c r="C42" s="556"/>
      <c r="D42" s="556"/>
      <c r="E42" s="556"/>
      <c r="F42" s="556"/>
      <c r="G42" s="557"/>
    </row>
    <row r="49" ht="11.25" customHeight="1" x14ac:dyDescent="0.2"/>
    <row r="50" ht="11.25" customHeight="1" x14ac:dyDescent="0.2"/>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8">
    <mergeCell ref="A1:J1"/>
    <mergeCell ref="A2:G2"/>
    <mergeCell ref="A3:G3"/>
    <mergeCell ref="A41:G42"/>
    <mergeCell ref="A23:G23"/>
    <mergeCell ref="A15:G15"/>
    <mergeCell ref="A6:G6"/>
    <mergeCell ref="A31:G31"/>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59"/>
  <sheetViews>
    <sheetView showGridLines="0" topLeftCell="A5" zoomScale="90" workbookViewId="0">
      <selection activeCell="B18" sqref="B18"/>
    </sheetView>
  </sheetViews>
  <sheetFormatPr defaultColWidth="9.140625" defaultRowHeight="12.75" x14ac:dyDescent="0.2"/>
  <cols>
    <col min="1" max="1" width="9.140625" style="6"/>
    <col min="2" max="2" width="42.42578125" style="6" customWidth="1"/>
    <col min="3" max="3" width="6.7109375" style="7" customWidth="1"/>
    <col min="4" max="4" width="14.140625" style="85" customWidth="1"/>
    <col min="5" max="5" width="14.140625" style="77" customWidth="1"/>
    <col min="6" max="6" width="19.85546875" style="2" customWidth="1"/>
    <col min="7" max="7" width="55.7109375" style="7" customWidth="1"/>
    <col min="8" max="16384" width="9.140625" style="6"/>
  </cols>
  <sheetData>
    <row r="1" spans="1:13" s="161" customFormat="1" ht="12.75" customHeight="1" x14ac:dyDescent="0.2">
      <c r="A1" s="514" t="s">
        <v>231</v>
      </c>
      <c r="B1" s="514"/>
      <c r="C1" s="514"/>
      <c r="D1" s="514"/>
      <c r="E1" s="514"/>
      <c r="F1" s="514"/>
      <c r="G1" s="514"/>
      <c r="H1" s="514"/>
      <c r="I1" s="514"/>
      <c r="J1" s="514"/>
    </row>
    <row r="2" spans="1:13" s="14" customFormat="1" ht="18.75" customHeight="1" thickBot="1" x14ac:dyDescent="0.25">
      <c r="A2" s="563" t="s">
        <v>93</v>
      </c>
      <c r="B2" s="563"/>
      <c r="C2" s="563"/>
      <c r="D2" s="563"/>
      <c r="E2" s="563"/>
      <c r="F2" s="563"/>
      <c r="G2" s="563"/>
      <c r="H2" s="13"/>
      <c r="I2" s="13"/>
      <c r="J2" s="13"/>
      <c r="K2" s="13"/>
      <c r="L2" s="13"/>
      <c r="M2" s="13"/>
    </row>
    <row r="3" spans="1:13" ht="127.5" customHeight="1" thickBot="1" x14ac:dyDescent="0.25">
      <c r="A3" s="564" t="s">
        <v>247</v>
      </c>
      <c r="B3" s="565"/>
      <c r="C3" s="565"/>
      <c r="D3" s="565"/>
      <c r="E3" s="565"/>
      <c r="F3" s="565"/>
      <c r="G3" s="566"/>
    </row>
    <row r="4" spans="1:13" ht="13.5" thickBot="1" x14ac:dyDescent="0.25">
      <c r="B4" s="4"/>
      <c r="C4" s="5"/>
    </row>
    <row r="5" spans="1:13" s="9" customFormat="1" ht="26.25" thickBot="1" x14ac:dyDescent="0.25">
      <c r="A5" s="323" t="s">
        <v>254</v>
      </c>
      <c r="B5" s="420" t="s">
        <v>199</v>
      </c>
      <c r="C5" s="324" t="s">
        <v>104</v>
      </c>
      <c r="D5" s="421" t="s">
        <v>105</v>
      </c>
      <c r="E5" s="422" t="s">
        <v>106</v>
      </c>
      <c r="F5" s="423" t="s">
        <v>107</v>
      </c>
      <c r="G5" s="325" t="s">
        <v>108</v>
      </c>
    </row>
    <row r="6" spans="1:13" s="9" customFormat="1" ht="15.75" thickBot="1" x14ac:dyDescent="0.25">
      <c r="A6" s="570" t="s">
        <v>97</v>
      </c>
      <c r="B6" s="571"/>
      <c r="C6" s="571"/>
      <c r="D6" s="571"/>
      <c r="E6" s="571"/>
      <c r="F6" s="571"/>
      <c r="G6" s="572"/>
    </row>
    <row r="7" spans="1:13" ht="14.25" customHeight="1" thickBot="1" x14ac:dyDescent="0.25">
      <c r="A7" s="404" t="s">
        <v>200</v>
      </c>
      <c r="B7" s="376" t="s">
        <v>193</v>
      </c>
      <c r="C7" s="393">
        <v>10</v>
      </c>
      <c r="D7" s="398">
        <v>360</v>
      </c>
      <c r="E7" s="380">
        <v>3600</v>
      </c>
      <c r="F7" s="394" t="s">
        <v>144</v>
      </c>
      <c r="G7" s="381" t="s">
        <v>145</v>
      </c>
    </row>
    <row r="8" spans="1:13" s="23" customFormat="1" x14ac:dyDescent="0.2">
      <c r="A8" s="405"/>
      <c r="B8" s="357"/>
      <c r="C8" s="267"/>
      <c r="D8" s="275"/>
      <c r="E8" s="246">
        <f t="shared" ref="E8:E14" si="0">C8*D8</f>
        <v>0</v>
      </c>
      <c r="F8" s="252"/>
      <c r="G8" s="254"/>
    </row>
    <row r="9" spans="1:13" s="23" customFormat="1" x14ac:dyDescent="0.2">
      <c r="A9" s="405"/>
      <c r="B9" s="358"/>
      <c r="C9" s="269"/>
      <c r="D9" s="276"/>
      <c r="E9" s="246">
        <f t="shared" si="0"/>
        <v>0</v>
      </c>
      <c r="F9" s="256"/>
      <c r="G9" s="257"/>
    </row>
    <row r="10" spans="1:13" s="23" customFormat="1" x14ac:dyDescent="0.2">
      <c r="A10" s="405"/>
      <c r="B10" s="358"/>
      <c r="C10" s="269"/>
      <c r="D10" s="276"/>
      <c r="E10" s="246">
        <f t="shared" si="0"/>
        <v>0</v>
      </c>
      <c r="F10" s="256"/>
      <c r="G10" s="257"/>
    </row>
    <row r="11" spans="1:13" s="23" customFormat="1" x14ac:dyDescent="0.2">
      <c r="A11" s="405"/>
      <c r="B11" s="358"/>
      <c r="C11" s="269"/>
      <c r="D11" s="276"/>
      <c r="E11" s="246">
        <f t="shared" si="0"/>
        <v>0</v>
      </c>
      <c r="F11" s="256"/>
      <c r="G11" s="257"/>
    </row>
    <row r="12" spans="1:13" s="23" customFormat="1" x14ac:dyDescent="0.2">
      <c r="A12" s="405"/>
      <c r="B12" s="358"/>
      <c r="C12" s="269"/>
      <c r="D12" s="276"/>
      <c r="E12" s="246">
        <f t="shared" si="0"/>
        <v>0</v>
      </c>
      <c r="F12" s="256"/>
      <c r="G12" s="257"/>
    </row>
    <row r="13" spans="1:13" s="23" customFormat="1" x14ac:dyDescent="0.2">
      <c r="A13" s="405"/>
      <c r="B13" s="358"/>
      <c r="C13" s="269"/>
      <c r="D13" s="276"/>
      <c r="E13" s="246">
        <f t="shared" si="0"/>
        <v>0</v>
      </c>
      <c r="F13" s="256"/>
      <c r="G13" s="257"/>
    </row>
    <row r="14" spans="1:13" s="23" customFormat="1" ht="13.5" thickBot="1" x14ac:dyDescent="0.25">
      <c r="A14" s="406"/>
      <c r="B14" s="363"/>
      <c r="C14" s="389"/>
      <c r="D14" s="399"/>
      <c r="E14" s="367">
        <f t="shared" si="0"/>
        <v>0</v>
      </c>
      <c r="F14" s="392"/>
      <c r="G14" s="368"/>
    </row>
    <row r="15" spans="1:13" ht="13.5" thickBot="1" x14ac:dyDescent="0.25">
      <c r="A15" s="372"/>
      <c r="B15" s="298" t="s">
        <v>101</v>
      </c>
      <c r="C15" s="271"/>
      <c r="D15" s="279"/>
      <c r="E15" s="249">
        <f>SUM(E8:E14)</f>
        <v>0</v>
      </c>
      <c r="F15" s="248"/>
      <c r="G15" s="273"/>
    </row>
    <row r="16" spans="1:13" s="9" customFormat="1" ht="15.75" thickBot="1" x14ac:dyDescent="0.25">
      <c r="A16" s="567" t="s">
        <v>100</v>
      </c>
      <c r="B16" s="568"/>
      <c r="C16" s="568"/>
      <c r="D16" s="568"/>
      <c r="E16" s="568"/>
      <c r="F16" s="568"/>
      <c r="G16" s="569"/>
    </row>
    <row r="17" spans="1:7" s="23" customFormat="1" x14ac:dyDescent="0.2">
      <c r="A17" s="407"/>
      <c r="B17" s="400"/>
      <c r="C17" s="267"/>
      <c r="D17" s="275"/>
      <c r="E17" s="246">
        <f t="shared" ref="E17:E24" si="1">C17*D17</f>
        <v>0</v>
      </c>
      <c r="F17" s="252"/>
      <c r="G17" s="254"/>
    </row>
    <row r="18" spans="1:7" s="23" customFormat="1" x14ac:dyDescent="0.2">
      <c r="A18" s="405"/>
      <c r="B18" s="396"/>
      <c r="C18" s="267"/>
      <c r="D18" s="275"/>
      <c r="E18" s="246">
        <f t="shared" si="1"/>
        <v>0</v>
      </c>
      <c r="F18" s="252"/>
      <c r="G18" s="254"/>
    </row>
    <row r="19" spans="1:7" s="23" customFormat="1" x14ac:dyDescent="0.2">
      <c r="A19" s="405"/>
      <c r="B19" s="397"/>
      <c r="C19" s="269"/>
      <c r="D19" s="276"/>
      <c r="E19" s="274">
        <f t="shared" si="1"/>
        <v>0</v>
      </c>
      <c r="F19" s="256"/>
      <c r="G19" s="257"/>
    </row>
    <row r="20" spans="1:7" s="23" customFormat="1" x14ac:dyDescent="0.2">
      <c r="A20" s="405"/>
      <c r="B20" s="397"/>
      <c r="C20" s="269"/>
      <c r="D20" s="276"/>
      <c r="E20" s="274">
        <f t="shared" si="1"/>
        <v>0</v>
      </c>
      <c r="F20" s="256"/>
      <c r="G20" s="257"/>
    </row>
    <row r="21" spans="1:7" s="23" customFormat="1" x14ac:dyDescent="0.2">
      <c r="A21" s="405"/>
      <c r="B21" s="397"/>
      <c r="C21" s="269"/>
      <c r="D21" s="276"/>
      <c r="E21" s="274">
        <f t="shared" si="1"/>
        <v>0</v>
      </c>
      <c r="F21" s="256"/>
      <c r="G21" s="257"/>
    </row>
    <row r="22" spans="1:7" s="23" customFormat="1" x14ac:dyDescent="0.2">
      <c r="A22" s="405"/>
      <c r="B22" s="397"/>
      <c r="C22" s="269"/>
      <c r="D22" s="276"/>
      <c r="E22" s="274">
        <f t="shared" si="1"/>
        <v>0</v>
      </c>
      <c r="F22" s="256"/>
      <c r="G22" s="257"/>
    </row>
    <row r="23" spans="1:7" s="23" customFormat="1" x14ac:dyDescent="0.2">
      <c r="A23" s="405"/>
      <c r="B23" s="397"/>
      <c r="C23" s="269"/>
      <c r="D23" s="276"/>
      <c r="E23" s="274">
        <f t="shared" si="1"/>
        <v>0</v>
      </c>
      <c r="F23" s="256"/>
      <c r="G23" s="257"/>
    </row>
    <row r="24" spans="1:7" s="23" customFormat="1" ht="13.5" thickBot="1" x14ac:dyDescent="0.25">
      <c r="A24" s="406"/>
      <c r="B24" s="401"/>
      <c r="C24" s="389"/>
      <c r="D24" s="399"/>
      <c r="E24" s="391">
        <f t="shared" si="1"/>
        <v>0</v>
      </c>
      <c r="F24" s="392"/>
      <c r="G24" s="368"/>
    </row>
    <row r="25" spans="1:7" ht="13.5" thickBot="1" x14ac:dyDescent="0.25">
      <c r="A25" s="372"/>
      <c r="B25" s="298" t="s">
        <v>102</v>
      </c>
      <c r="C25" s="271"/>
      <c r="D25" s="279"/>
      <c r="E25" s="272">
        <f>SUM(E17:E24)</f>
        <v>0</v>
      </c>
      <c r="F25" s="248"/>
      <c r="G25" s="273"/>
    </row>
    <row r="26" spans="1:7" s="9" customFormat="1" ht="15.75" thickBot="1" x14ac:dyDescent="0.25">
      <c r="A26" s="567" t="s">
        <v>98</v>
      </c>
      <c r="B26" s="568"/>
      <c r="C26" s="568"/>
      <c r="D26" s="568"/>
      <c r="E26" s="568"/>
      <c r="F26" s="568"/>
      <c r="G26" s="569"/>
    </row>
    <row r="27" spans="1:7" s="23" customFormat="1" x14ac:dyDescent="0.2">
      <c r="A27" s="407"/>
      <c r="B27" s="402"/>
      <c r="C27" s="267"/>
      <c r="D27" s="275"/>
      <c r="E27" s="246">
        <f t="shared" ref="E27:E34" si="2">C27*D27</f>
        <v>0</v>
      </c>
      <c r="F27" s="252"/>
      <c r="G27" s="277"/>
    </row>
    <row r="28" spans="1:7" s="23" customFormat="1" x14ac:dyDescent="0.2">
      <c r="A28" s="405"/>
      <c r="B28" s="357"/>
      <c r="C28" s="267"/>
      <c r="D28" s="275"/>
      <c r="E28" s="246">
        <f t="shared" si="2"/>
        <v>0</v>
      </c>
      <c r="F28" s="252"/>
      <c r="G28" s="277"/>
    </row>
    <row r="29" spans="1:7" s="23" customFormat="1" x14ac:dyDescent="0.2">
      <c r="A29" s="405"/>
      <c r="B29" s="358"/>
      <c r="C29" s="269"/>
      <c r="D29" s="276"/>
      <c r="E29" s="274">
        <f t="shared" si="2"/>
        <v>0</v>
      </c>
      <c r="F29" s="256"/>
      <c r="G29" s="278"/>
    </row>
    <row r="30" spans="1:7" s="23" customFormat="1" x14ac:dyDescent="0.2">
      <c r="A30" s="405"/>
      <c r="B30" s="358"/>
      <c r="C30" s="269"/>
      <c r="D30" s="276"/>
      <c r="E30" s="274">
        <f t="shared" si="2"/>
        <v>0</v>
      </c>
      <c r="F30" s="256"/>
      <c r="G30" s="278"/>
    </row>
    <row r="31" spans="1:7" s="23" customFormat="1" x14ac:dyDescent="0.2">
      <c r="A31" s="405"/>
      <c r="B31" s="358"/>
      <c r="C31" s="269"/>
      <c r="D31" s="276"/>
      <c r="E31" s="274">
        <f t="shared" si="2"/>
        <v>0</v>
      </c>
      <c r="F31" s="256"/>
      <c r="G31" s="278"/>
    </row>
    <row r="32" spans="1:7" s="23" customFormat="1" x14ac:dyDescent="0.2">
      <c r="A32" s="405"/>
      <c r="B32" s="358"/>
      <c r="C32" s="269"/>
      <c r="D32" s="276"/>
      <c r="E32" s="274">
        <f t="shared" si="2"/>
        <v>0</v>
      </c>
      <c r="F32" s="256"/>
      <c r="G32" s="278"/>
    </row>
    <row r="33" spans="1:7" s="23" customFormat="1" x14ac:dyDescent="0.2">
      <c r="A33" s="405"/>
      <c r="B33" s="358"/>
      <c r="C33" s="269"/>
      <c r="D33" s="276"/>
      <c r="E33" s="274">
        <f t="shared" si="2"/>
        <v>0</v>
      </c>
      <c r="F33" s="256"/>
      <c r="G33" s="278"/>
    </row>
    <row r="34" spans="1:7" s="23" customFormat="1" ht="13.5" thickBot="1" x14ac:dyDescent="0.25">
      <c r="A34" s="406"/>
      <c r="B34" s="363"/>
      <c r="C34" s="389"/>
      <c r="D34" s="399"/>
      <c r="E34" s="391">
        <f t="shared" si="2"/>
        <v>0</v>
      </c>
      <c r="F34" s="392"/>
      <c r="G34" s="403"/>
    </row>
    <row r="35" spans="1:7" ht="13.5" thickBot="1" x14ac:dyDescent="0.25">
      <c r="A35" s="372"/>
      <c r="B35" s="298" t="s">
        <v>103</v>
      </c>
      <c r="C35" s="271"/>
      <c r="D35" s="279"/>
      <c r="E35" s="272">
        <f>SUM(E27:E34)</f>
        <v>0</v>
      </c>
      <c r="F35" s="248"/>
      <c r="G35" s="273"/>
    </row>
    <row r="36" spans="1:7" s="9" customFormat="1" ht="15.75" thickBot="1" x14ac:dyDescent="0.25">
      <c r="A36" s="567" t="s">
        <v>217</v>
      </c>
      <c r="B36" s="568"/>
      <c r="C36" s="568"/>
      <c r="D36" s="568"/>
      <c r="E36" s="568"/>
      <c r="F36" s="568"/>
      <c r="G36" s="569"/>
    </row>
    <row r="37" spans="1:7" s="23" customFormat="1" x14ac:dyDescent="0.2">
      <c r="A37" s="407"/>
      <c r="B37" s="402"/>
      <c r="C37" s="267"/>
      <c r="D37" s="275"/>
      <c r="E37" s="246">
        <f t="shared" ref="E37:E44" si="3">C37*D37</f>
        <v>0</v>
      </c>
      <c r="F37" s="252"/>
      <c r="G37" s="277"/>
    </row>
    <row r="38" spans="1:7" s="23" customFormat="1" x14ac:dyDescent="0.2">
      <c r="A38" s="405"/>
      <c r="B38" s="357"/>
      <c r="C38" s="267"/>
      <c r="D38" s="275"/>
      <c r="E38" s="246">
        <f t="shared" si="3"/>
        <v>0</v>
      </c>
      <c r="F38" s="252"/>
      <c r="G38" s="277"/>
    </row>
    <row r="39" spans="1:7" s="23" customFormat="1" x14ac:dyDescent="0.2">
      <c r="A39" s="405"/>
      <c r="B39" s="358"/>
      <c r="C39" s="269"/>
      <c r="D39" s="276"/>
      <c r="E39" s="274">
        <f t="shared" si="3"/>
        <v>0</v>
      </c>
      <c r="F39" s="256"/>
      <c r="G39" s="278"/>
    </row>
    <row r="40" spans="1:7" s="23" customFormat="1" x14ac:dyDescent="0.2">
      <c r="A40" s="405"/>
      <c r="B40" s="358"/>
      <c r="C40" s="269"/>
      <c r="D40" s="276"/>
      <c r="E40" s="274">
        <f t="shared" si="3"/>
        <v>0</v>
      </c>
      <c r="F40" s="256"/>
      <c r="G40" s="278"/>
    </row>
    <row r="41" spans="1:7" s="23" customFormat="1" x14ac:dyDescent="0.2">
      <c r="A41" s="405"/>
      <c r="B41" s="358"/>
      <c r="C41" s="269"/>
      <c r="D41" s="276"/>
      <c r="E41" s="274">
        <f t="shared" si="3"/>
        <v>0</v>
      </c>
      <c r="F41" s="256"/>
      <c r="G41" s="278"/>
    </row>
    <row r="42" spans="1:7" s="23" customFormat="1" x14ac:dyDescent="0.2">
      <c r="A42" s="405"/>
      <c r="B42" s="358"/>
      <c r="C42" s="269"/>
      <c r="D42" s="276"/>
      <c r="E42" s="274">
        <f t="shared" si="3"/>
        <v>0</v>
      </c>
      <c r="F42" s="256"/>
      <c r="G42" s="278"/>
    </row>
    <row r="43" spans="1:7" s="23" customFormat="1" x14ac:dyDescent="0.2">
      <c r="A43" s="405"/>
      <c r="B43" s="358"/>
      <c r="C43" s="269"/>
      <c r="D43" s="276"/>
      <c r="E43" s="274">
        <f t="shared" si="3"/>
        <v>0</v>
      </c>
      <c r="F43" s="256"/>
      <c r="G43" s="278"/>
    </row>
    <row r="44" spans="1:7" s="23" customFormat="1" ht="13.5" thickBot="1" x14ac:dyDescent="0.25">
      <c r="A44" s="406"/>
      <c r="B44" s="363"/>
      <c r="C44" s="389"/>
      <c r="D44" s="399"/>
      <c r="E44" s="391">
        <f t="shared" si="3"/>
        <v>0</v>
      </c>
      <c r="F44" s="392"/>
      <c r="G44" s="403"/>
    </row>
    <row r="45" spans="1:7" ht="13.5" thickBot="1" x14ac:dyDescent="0.25">
      <c r="A45" s="372"/>
      <c r="B45" s="298" t="s">
        <v>218</v>
      </c>
      <c r="C45" s="271"/>
      <c r="D45" s="279"/>
      <c r="E45" s="272">
        <f>SUM(E37:E44)</f>
        <v>0</v>
      </c>
      <c r="F45" s="248"/>
      <c r="G45" s="273"/>
    </row>
    <row r="46" spans="1:7" s="9" customFormat="1" ht="13.5" thickBot="1" x14ac:dyDescent="0.25">
      <c r="A46" s="372"/>
      <c r="B46" s="298" t="s">
        <v>138</v>
      </c>
      <c r="C46" s="280"/>
      <c r="D46" s="281"/>
      <c r="E46" s="249">
        <f>E35+E25+E15+E45</f>
        <v>0</v>
      </c>
      <c r="F46" s="262"/>
      <c r="G46" s="282"/>
    </row>
    <row r="47" spans="1:7" s="23" customFormat="1" ht="13.5" thickBot="1" x14ac:dyDescent="0.25">
      <c r="A47" s="6"/>
      <c r="B47" s="6"/>
      <c r="C47" s="7"/>
      <c r="D47" s="85"/>
      <c r="E47" s="77"/>
      <c r="F47" s="2"/>
      <c r="G47" s="7"/>
    </row>
    <row r="48" spans="1:7" s="23" customFormat="1" x14ac:dyDescent="0.2">
      <c r="A48" s="552" t="s">
        <v>181</v>
      </c>
      <c r="B48" s="553"/>
      <c r="C48" s="553"/>
      <c r="D48" s="553"/>
      <c r="E48" s="553"/>
      <c r="F48" s="553"/>
      <c r="G48" s="554"/>
    </row>
    <row r="49" spans="1:7" s="23" customFormat="1" ht="13.5" thickBot="1" x14ac:dyDescent="0.25">
      <c r="A49" s="555"/>
      <c r="B49" s="556"/>
      <c r="C49" s="556"/>
      <c r="D49" s="556"/>
      <c r="E49" s="556"/>
      <c r="F49" s="556"/>
      <c r="G49" s="557"/>
    </row>
    <row r="50" spans="1:7" s="23" customFormat="1" x14ac:dyDescent="0.2">
      <c r="A50" s="6"/>
      <c r="B50" s="6"/>
      <c r="C50" s="7"/>
      <c r="D50" s="85"/>
      <c r="E50" s="77"/>
      <c r="F50" s="2"/>
      <c r="G50" s="7"/>
    </row>
    <row r="51" spans="1:7" s="23" customFormat="1" x14ac:dyDescent="0.2">
      <c r="A51" s="6"/>
      <c r="B51" s="6"/>
      <c r="C51" s="7"/>
      <c r="D51" s="85"/>
      <c r="E51" s="77"/>
      <c r="F51" s="2"/>
      <c r="G51" s="7"/>
    </row>
    <row r="52" spans="1:7" s="23" customFormat="1" x14ac:dyDescent="0.2">
      <c r="A52" s="6"/>
      <c r="B52" s="6"/>
      <c r="C52" s="7"/>
      <c r="D52" s="85"/>
      <c r="E52" s="77"/>
      <c r="F52" s="2"/>
      <c r="G52" s="7"/>
    </row>
    <row r="53" spans="1:7" s="23" customFormat="1" x14ac:dyDescent="0.2">
      <c r="A53" s="6"/>
      <c r="B53" s="6"/>
      <c r="C53" s="7"/>
      <c r="D53" s="85"/>
      <c r="E53" s="77"/>
      <c r="F53" s="2"/>
      <c r="G53" s="7"/>
    </row>
    <row r="54" spans="1:7" s="23" customFormat="1" x14ac:dyDescent="0.2">
      <c r="A54" s="6"/>
      <c r="B54" s="6"/>
      <c r="C54" s="7"/>
      <c r="D54" s="85"/>
      <c r="E54" s="77"/>
      <c r="F54" s="2"/>
      <c r="G54" s="7"/>
    </row>
    <row r="56" spans="1:7" s="9" customFormat="1" x14ac:dyDescent="0.2">
      <c r="A56" s="6"/>
      <c r="B56" s="6"/>
      <c r="C56" s="7"/>
      <c r="D56" s="85"/>
      <c r="E56" s="77"/>
      <c r="F56" s="2"/>
      <c r="G56" s="7"/>
    </row>
    <row r="58" spans="1:7" ht="11.25" customHeight="1" x14ac:dyDescent="0.2"/>
    <row r="59" spans="1:7" ht="11.25" customHeight="1" x14ac:dyDescent="0.2"/>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8">
    <mergeCell ref="A1:J1"/>
    <mergeCell ref="A3:G3"/>
    <mergeCell ref="A48:G49"/>
    <mergeCell ref="A6:G6"/>
    <mergeCell ref="A2:G2"/>
    <mergeCell ref="A16:G16"/>
    <mergeCell ref="A26:G26"/>
    <mergeCell ref="A36:G3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L32"/>
  <sheetViews>
    <sheetView showGridLines="0" zoomScale="90" workbookViewId="0">
      <selection activeCell="A3" sqref="A3:H3"/>
    </sheetView>
  </sheetViews>
  <sheetFormatPr defaultColWidth="9.140625" defaultRowHeight="12.75" x14ac:dyDescent="0.2"/>
  <cols>
    <col min="1" max="1" width="8" style="6" customWidth="1"/>
    <col min="2" max="2" width="42.28515625" style="6" customWidth="1"/>
    <col min="3" max="3" width="58.42578125" style="6" customWidth="1"/>
    <col min="4" max="4" width="10.7109375" style="77" customWidth="1"/>
    <col min="5" max="7" width="10.7109375" style="78" customWidth="1"/>
    <col min="8" max="8" width="10.7109375" style="87" customWidth="1"/>
    <col min="9" max="16384" width="9.140625" style="6"/>
  </cols>
  <sheetData>
    <row r="1" spans="1:12" s="161" customFormat="1" ht="12.75" customHeight="1" x14ac:dyDescent="0.2">
      <c r="A1" s="514" t="s">
        <v>231</v>
      </c>
      <c r="B1" s="514"/>
      <c r="C1" s="514"/>
      <c r="D1" s="514"/>
      <c r="E1" s="514"/>
      <c r="F1" s="514"/>
      <c r="G1" s="514"/>
      <c r="H1" s="514"/>
      <c r="I1" s="514"/>
      <c r="J1" s="514"/>
    </row>
    <row r="2" spans="1:12" s="3" customFormat="1" ht="18.75" thickBot="1" x14ac:dyDescent="0.25">
      <c r="A2" s="558" t="s">
        <v>128</v>
      </c>
      <c r="B2" s="558"/>
      <c r="C2" s="558"/>
      <c r="D2" s="558"/>
      <c r="E2" s="558"/>
      <c r="F2" s="558"/>
      <c r="G2" s="558"/>
      <c r="H2" s="558"/>
      <c r="I2" s="8"/>
      <c r="J2" s="8"/>
      <c r="K2" s="8"/>
      <c r="L2" s="8"/>
    </row>
    <row r="3" spans="1:12" ht="174.75" customHeight="1" thickBot="1" x14ac:dyDescent="0.25">
      <c r="A3" s="564" t="s">
        <v>221</v>
      </c>
      <c r="B3" s="565"/>
      <c r="C3" s="565"/>
      <c r="D3" s="565"/>
      <c r="E3" s="565"/>
      <c r="F3" s="565"/>
      <c r="G3" s="565"/>
      <c r="H3" s="566"/>
    </row>
    <row r="4" spans="1:12" ht="7.5" customHeight="1" thickBot="1" x14ac:dyDescent="0.25">
      <c r="B4" s="25"/>
      <c r="C4" s="25"/>
      <c r="D4" s="76"/>
      <c r="E4" s="76"/>
      <c r="F4" s="76"/>
      <c r="G4" s="76"/>
      <c r="H4" s="88"/>
    </row>
    <row r="5" spans="1:12" ht="30.75" thickBot="1" x14ac:dyDescent="0.25">
      <c r="A5" s="323" t="s">
        <v>254</v>
      </c>
      <c r="B5" s="420" t="s">
        <v>109</v>
      </c>
      <c r="C5" s="420" t="s">
        <v>202</v>
      </c>
      <c r="D5" s="324" t="s">
        <v>97</v>
      </c>
      <c r="E5" s="324" t="s">
        <v>100</v>
      </c>
      <c r="F5" s="424" t="s">
        <v>98</v>
      </c>
      <c r="G5" s="324" t="s">
        <v>217</v>
      </c>
      <c r="H5" s="425" t="s">
        <v>121</v>
      </c>
    </row>
    <row r="6" spans="1:12" ht="26.25" thickBot="1" x14ac:dyDescent="0.25">
      <c r="A6" s="404" t="s">
        <v>203</v>
      </c>
      <c r="B6" s="383" t="s">
        <v>204</v>
      </c>
      <c r="C6" s="409" t="s">
        <v>237</v>
      </c>
      <c r="D6" s="380">
        <v>48000</v>
      </c>
      <c r="E6" s="410">
        <v>32000</v>
      </c>
      <c r="F6" s="411">
        <v>16000</v>
      </c>
      <c r="G6" s="411"/>
      <c r="H6" s="426">
        <f>SUM(D6:F6)</f>
        <v>96000</v>
      </c>
    </row>
    <row r="7" spans="1:12" x14ac:dyDescent="0.2">
      <c r="A7" s="370"/>
      <c r="B7" s="283"/>
      <c r="C7" s="283"/>
      <c r="D7" s="284"/>
      <c r="E7" s="285"/>
      <c r="F7" s="285"/>
      <c r="G7" s="285"/>
      <c r="H7" s="297">
        <f t="shared" ref="H7:H12" si="0">SUM(D7:G7)</f>
        <v>0</v>
      </c>
    </row>
    <row r="8" spans="1:12" x14ac:dyDescent="0.2">
      <c r="A8" s="370"/>
      <c r="B8" s="286"/>
      <c r="C8" s="286"/>
      <c r="D8" s="284"/>
      <c r="E8" s="287"/>
      <c r="F8" s="287"/>
      <c r="G8" s="285"/>
      <c r="H8" s="297">
        <f t="shared" si="0"/>
        <v>0</v>
      </c>
    </row>
    <row r="9" spans="1:12" x14ac:dyDescent="0.2">
      <c r="A9" s="370"/>
      <c r="B9" s="286"/>
      <c r="C9" s="286"/>
      <c r="D9" s="284"/>
      <c r="E9" s="287"/>
      <c r="F9" s="287"/>
      <c r="G9" s="285"/>
      <c r="H9" s="297">
        <f t="shared" si="0"/>
        <v>0</v>
      </c>
    </row>
    <row r="10" spans="1:12" x14ac:dyDescent="0.2">
      <c r="A10" s="370"/>
      <c r="B10" s="286"/>
      <c r="C10" s="286"/>
      <c r="D10" s="284"/>
      <c r="E10" s="287"/>
      <c r="F10" s="287"/>
      <c r="G10" s="285"/>
      <c r="H10" s="297">
        <f t="shared" si="0"/>
        <v>0</v>
      </c>
    </row>
    <row r="11" spans="1:12" x14ac:dyDescent="0.2">
      <c r="A11" s="370"/>
      <c r="B11" s="286"/>
      <c r="C11" s="286"/>
      <c r="D11" s="284"/>
      <c r="E11" s="287"/>
      <c r="F11" s="287"/>
      <c r="G11" s="285"/>
      <c r="H11" s="297">
        <f t="shared" si="0"/>
        <v>0</v>
      </c>
    </row>
    <row r="12" spans="1:12" x14ac:dyDescent="0.2">
      <c r="A12" s="370"/>
      <c r="B12" s="286"/>
      <c r="C12" s="286"/>
      <c r="D12" s="284"/>
      <c r="E12" s="287"/>
      <c r="F12" s="287"/>
      <c r="G12" s="285"/>
      <c r="H12" s="297">
        <f t="shared" si="0"/>
        <v>0</v>
      </c>
    </row>
    <row r="13" spans="1:12" s="9" customFormat="1" ht="13.5" thickBot="1" x14ac:dyDescent="0.25">
      <c r="A13" s="427"/>
      <c r="B13" s="294"/>
      <c r="C13" s="294" t="s">
        <v>146</v>
      </c>
      <c r="D13" s="295">
        <f t="shared" ref="D13:H13" si="1">SUM(D7:D12)</f>
        <v>0</v>
      </c>
      <c r="E13" s="295">
        <f t="shared" si="1"/>
        <v>0</v>
      </c>
      <c r="F13" s="295">
        <f t="shared" si="1"/>
        <v>0</v>
      </c>
      <c r="G13" s="295">
        <f t="shared" si="1"/>
        <v>0</v>
      </c>
      <c r="H13" s="296">
        <f t="shared" si="1"/>
        <v>0</v>
      </c>
    </row>
    <row r="14" spans="1:12" ht="5.25" customHeight="1" thickBot="1" x14ac:dyDescent="0.25">
      <c r="A14" s="7"/>
    </row>
    <row r="15" spans="1:12" ht="31.5" customHeight="1" thickBot="1" x14ac:dyDescent="0.25">
      <c r="A15" s="323" t="s">
        <v>254</v>
      </c>
      <c r="B15" s="420" t="s">
        <v>87</v>
      </c>
      <c r="C15" s="420" t="s">
        <v>202</v>
      </c>
      <c r="D15" s="324" t="s">
        <v>97</v>
      </c>
      <c r="E15" s="324" t="s">
        <v>100</v>
      </c>
      <c r="F15" s="424" t="s">
        <v>98</v>
      </c>
      <c r="G15" s="324" t="s">
        <v>217</v>
      </c>
      <c r="H15" s="425" t="s">
        <v>121</v>
      </c>
    </row>
    <row r="16" spans="1:12" ht="26.25" thickBot="1" x14ac:dyDescent="0.25">
      <c r="A16" s="437">
        <v>6</v>
      </c>
      <c r="B16" s="383" t="s">
        <v>205</v>
      </c>
      <c r="C16" s="409" t="s">
        <v>238</v>
      </c>
      <c r="D16" s="380">
        <v>32900</v>
      </c>
      <c r="E16" s="410">
        <v>86500</v>
      </c>
      <c r="F16" s="411"/>
      <c r="G16" s="411"/>
      <c r="H16" s="426">
        <f>SUM(D16:F16)</f>
        <v>119400</v>
      </c>
    </row>
    <row r="17" spans="1:8" x14ac:dyDescent="0.2">
      <c r="A17" s="370"/>
      <c r="B17" s="286"/>
      <c r="C17" s="286"/>
      <c r="D17" s="284"/>
      <c r="E17" s="287"/>
      <c r="F17" s="287"/>
      <c r="G17" s="285"/>
      <c r="H17" s="297">
        <f>SUM(D17:G17)</f>
        <v>0</v>
      </c>
    </row>
    <row r="18" spans="1:8" x14ac:dyDescent="0.2">
      <c r="A18" s="370"/>
      <c r="B18" s="286"/>
      <c r="C18" s="286"/>
      <c r="D18" s="284"/>
      <c r="E18" s="287"/>
      <c r="F18" s="287"/>
      <c r="G18" s="285"/>
      <c r="H18" s="297">
        <f>SUM(D18:G18)</f>
        <v>0</v>
      </c>
    </row>
    <row r="19" spans="1:8" x14ac:dyDescent="0.2">
      <c r="A19" s="370"/>
      <c r="B19" s="286"/>
      <c r="C19" s="286"/>
      <c r="D19" s="284"/>
      <c r="E19" s="287"/>
      <c r="F19" s="287"/>
      <c r="G19" s="285"/>
      <c r="H19" s="297">
        <f>SUM(D19:G19)</f>
        <v>0</v>
      </c>
    </row>
    <row r="20" spans="1:8" x14ac:dyDescent="0.2">
      <c r="A20" s="370"/>
      <c r="B20" s="286"/>
      <c r="C20" s="286"/>
      <c r="D20" s="284"/>
      <c r="E20" s="287"/>
      <c r="F20" s="287"/>
      <c r="G20" s="285"/>
      <c r="H20" s="297">
        <f>SUM(D20:G20)</f>
        <v>0</v>
      </c>
    </row>
    <row r="21" spans="1:8" x14ac:dyDescent="0.2">
      <c r="A21" s="370"/>
      <c r="B21" s="286"/>
      <c r="C21" s="286"/>
      <c r="D21" s="284"/>
      <c r="E21" s="287"/>
      <c r="F21" s="287"/>
      <c r="G21" s="285"/>
      <c r="H21" s="297">
        <f>SUM(D21:G21)</f>
        <v>0</v>
      </c>
    </row>
    <row r="22" spans="1:8" s="9" customFormat="1" ht="13.5" thickBot="1" x14ac:dyDescent="0.25">
      <c r="A22" s="427"/>
      <c r="B22" s="294"/>
      <c r="C22" s="294" t="s">
        <v>146</v>
      </c>
      <c r="D22" s="295">
        <f t="shared" ref="D22:H22" si="2">SUM(D17:D21)</f>
        <v>0</v>
      </c>
      <c r="E22" s="295">
        <f t="shared" si="2"/>
        <v>0</v>
      </c>
      <c r="F22" s="295">
        <f t="shared" si="2"/>
        <v>0</v>
      </c>
      <c r="G22" s="295">
        <f t="shared" si="2"/>
        <v>0</v>
      </c>
      <c r="H22" s="296">
        <f t="shared" si="2"/>
        <v>0</v>
      </c>
    </row>
    <row r="23" spans="1:8" s="27" customFormat="1" ht="7.5" customHeight="1" thickBot="1" x14ac:dyDescent="0.25">
      <c r="A23" s="428"/>
      <c r="B23" s="26"/>
      <c r="C23" s="26"/>
      <c r="D23" s="79"/>
      <c r="E23" s="79"/>
      <c r="F23" s="79"/>
      <c r="G23" s="79"/>
      <c r="H23" s="79"/>
    </row>
    <row r="24" spans="1:8" ht="30.75" thickBot="1" x14ac:dyDescent="0.25">
      <c r="A24" s="323" t="s">
        <v>254</v>
      </c>
      <c r="B24" s="420" t="s">
        <v>126</v>
      </c>
      <c r="C24" s="418" t="s">
        <v>202</v>
      </c>
      <c r="D24" s="324" t="s">
        <v>97</v>
      </c>
      <c r="E24" s="324" t="s">
        <v>100</v>
      </c>
      <c r="F24" s="424" t="s">
        <v>98</v>
      </c>
      <c r="G24" s="324" t="s">
        <v>217</v>
      </c>
      <c r="H24" s="425" t="s">
        <v>121</v>
      </c>
    </row>
    <row r="25" spans="1:8" x14ac:dyDescent="0.2">
      <c r="A25" s="370"/>
      <c r="B25" s="286"/>
      <c r="C25" s="286"/>
      <c r="D25" s="284"/>
      <c r="E25" s="287"/>
      <c r="F25" s="287"/>
      <c r="G25" s="285"/>
      <c r="H25" s="297">
        <f>SUM(D25:G25)</f>
        <v>0</v>
      </c>
    </row>
    <row r="26" spans="1:8" x14ac:dyDescent="0.2">
      <c r="A26" s="370"/>
      <c r="B26" s="286"/>
      <c r="C26" s="286"/>
      <c r="D26" s="284"/>
      <c r="E26" s="287"/>
      <c r="F26" s="287"/>
      <c r="G26" s="285"/>
      <c r="H26" s="297">
        <f>SUM(D26:G26)</f>
        <v>0</v>
      </c>
    </row>
    <row r="27" spans="1:8" s="9" customFormat="1" ht="13.5" thickBot="1" x14ac:dyDescent="0.25">
      <c r="A27" s="427"/>
      <c r="B27" s="294"/>
      <c r="C27" s="294" t="s">
        <v>146</v>
      </c>
      <c r="D27" s="295">
        <f>SUM(D25:D26)</f>
        <v>0</v>
      </c>
      <c r="E27" s="295">
        <f>SUM(E25:E26)</f>
        <v>0</v>
      </c>
      <c r="F27" s="295">
        <f>SUM(F25:F26)</f>
        <v>0</v>
      </c>
      <c r="G27" s="295">
        <f>SUM(G25:G26)</f>
        <v>0</v>
      </c>
      <c r="H27" s="296">
        <f>SUM(D27:G27)</f>
        <v>0</v>
      </c>
    </row>
    <row r="28" spans="1:8" ht="9.75" customHeight="1" thickBot="1" x14ac:dyDescent="0.25">
      <c r="A28" s="7"/>
      <c r="B28" s="23"/>
      <c r="C28" s="23"/>
      <c r="D28" s="288"/>
      <c r="E28" s="289"/>
      <c r="F28" s="289"/>
      <c r="G28" s="289"/>
      <c r="H28" s="290"/>
    </row>
    <row r="29" spans="1:8" s="9" customFormat="1" ht="15.75" customHeight="1" thickBot="1" x14ac:dyDescent="0.25">
      <c r="A29" s="395"/>
      <c r="B29" s="298" t="s">
        <v>127</v>
      </c>
      <c r="C29" s="298"/>
      <c r="D29" s="249">
        <f t="shared" ref="D29:H29" si="3">D13+D22+D27</f>
        <v>0</v>
      </c>
      <c r="E29" s="249">
        <f t="shared" si="3"/>
        <v>0</v>
      </c>
      <c r="F29" s="249">
        <f t="shared" si="3"/>
        <v>0</v>
      </c>
      <c r="G29" s="249">
        <f t="shared" si="3"/>
        <v>0</v>
      </c>
      <c r="H29" s="299">
        <f t="shared" si="3"/>
        <v>0</v>
      </c>
    </row>
    <row r="30" spans="1:8" ht="13.5" thickBot="1" x14ac:dyDescent="0.25"/>
    <row r="31" spans="1:8" ht="11.25" customHeight="1" x14ac:dyDescent="0.2">
      <c r="A31" s="552" t="s">
        <v>181</v>
      </c>
      <c r="B31" s="553"/>
      <c r="C31" s="553"/>
      <c r="D31" s="553"/>
      <c r="E31" s="553"/>
      <c r="F31" s="553"/>
      <c r="G31" s="553"/>
      <c r="H31" s="554"/>
    </row>
    <row r="32" spans="1:8" ht="11.25" customHeight="1" thickBot="1" x14ac:dyDescent="0.25">
      <c r="A32" s="555"/>
      <c r="B32" s="556"/>
      <c r="C32" s="556"/>
      <c r="D32" s="556"/>
      <c r="E32" s="556"/>
      <c r="F32" s="556"/>
      <c r="G32" s="556"/>
      <c r="H32" s="557"/>
    </row>
  </sheetData>
  <sheetProtection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4">
    <mergeCell ref="A2:H2"/>
    <mergeCell ref="A3:H3"/>
    <mergeCell ref="A31:H32"/>
    <mergeCell ref="A1:J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47"/>
  <sheetViews>
    <sheetView showGridLines="0" zoomScale="90" workbookViewId="0">
      <selection activeCell="A3" sqref="A3:E3"/>
    </sheetView>
  </sheetViews>
  <sheetFormatPr defaultColWidth="9.140625" defaultRowHeight="12.75" x14ac:dyDescent="0.2"/>
  <cols>
    <col min="1" max="1" width="8" style="6" customWidth="1"/>
    <col min="2" max="2" width="57.42578125" style="6" customWidth="1"/>
    <col min="3" max="3" width="12.42578125" style="77" customWidth="1"/>
    <col min="4" max="4" width="28.28515625" style="86" customWidth="1"/>
    <col min="5" max="5" width="50.85546875" style="16" customWidth="1"/>
    <col min="6" max="16384" width="9.140625" style="6"/>
  </cols>
  <sheetData>
    <row r="1" spans="1:11" s="161" customFormat="1" ht="12.75" customHeight="1" x14ac:dyDescent="0.2">
      <c r="A1" s="514" t="s">
        <v>231</v>
      </c>
      <c r="B1" s="514"/>
      <c r="C1" s="514"/>
      <c r="D1" s="514"/>
      <c r="E1" s="514"/>
      <c r="F1" s="514"/>
      <c r="G1" s="514"/>
      <c r="H1" s="514"/>
      <c r="I1" s="514"/>
      <c r="J1" s="514"/>
    </row>
    <row r="2" spans="1:11" s="14" customFormat="1" ht="18.75" thickBot="1" x14ac:dyDescent="0.25">
      <c r="A2" s="573" t="s">
        <v>94</v>
      </c>
      <c r="B2" s="573"/>
      <c r="C2" s="573"/>
      <c r="D2" s="573"/>
      <c r="E2" s="573"/>
      <c r="F2" s="28"/>
      <c r="G2" s="28"/>
      <c r="H2" s="28"/>
      <c r="I2" s="13"/>
      <c r="J2" s="13"/>
      <c r="K2" s="13"/>
    </row>
    <row r="3" spans="1:11" ht="74.25" customHeight="1" thickBot="1" x14ac:dyDescent="0.25">
      <c r="A3" s="564" t="s">
        <v>248</v>
      </c>
      <c r="B3" s="565"/>
      <c r="C3" s="565"/>
      <c r="D3" s="565"/>
      <c r="E3" s="566"/>
    </row>
    <row r="4" spans="1:11" ht="11.25" customHeight="1" thickBot="1" x14ac:dyDescent="0.25">
      <c r="B4" s="4"/>
    </row>
    <row r="5" spans="1:11" ht="15.75" customHeight="1" thickBot="1" x14ac:dyDescent="0.3">
      <c r="A5" s="574" t="s">
        <v>240</v>
      </c>
      <c r="B5" s="575"/>
      <c r="C5" s="575"/>
      <c r="D5" s="575"/>
      <c r="E5" s="576"/>
    </row>
    <row r="6" spans="1:11" ht="13.5" thickBot="1" x14ac:dyDescent="0.25">
      <c r="B6" s="4"/>
    </row>
    <row r="7" spans="1:11" s="9" customFormat="1" ht="26.25" thickBot="1" x14ac:dyDescent="0.25">
      <c r="A7" s="260" t="s">
        <v>254</v>
      </c>
      <c r="B7" s="420" t="s">
        <v>141</v>
      </c>
      <c r="C7" s="422" t="s">
        <v>142</v>
      </c>
      <c r="D7" s="423" t="s">
        <v>107</v>
      </c>
      <c r="E7" s="325" t="s">
        <v>108</v>
      </c>
    </row>
    <row r="8" spans="1:11" s="9" customFormat="1" ht="15.75" thickBot="1" x14ac:dyDescent="0.25">
      <c r="A8" s="570" t="s">
        <v>97</v>
      </c>
      <c r="B8" s="571"/>
      <c r="C8" s="571"/>
      <c r="D8" s="571"/>
      <c r="E8" s="572"/>
    </row>
    <row r="9" spans="1:11" s="89" customFormat="1" ht="13.5" thickBot="1" x14ac:dyDescent="0.25">
      <c r="A9" s="404">
        <v>3</v>
      </c>
      <c r="B9" s="409" t="s">
        <v>183</v>
      </c>
      <c r="C9" s="380">
        <v>28000</v>
      </c>
      <c r="D9" s="429" t="s">
        <v>0</v>
      </c>
      <c r="E9" s="381" t="s">
        <v>1</v>
      </c>
    </row>
    <row r="10" spans="1:11" s="23" customFormat="1" x14ac:dyDescent="0.2">
      <c r="A10" s="405"/>
      <c r="B10" s="397"/>
      <c r="C10" s="253"/>
      <c r="D10" s="300"/>
      <c r="E10" s="257"/>
    </row>
    <row r="11" spans="1:11" s="23" customFormat="1" x14ac:dyDescent="0.2">
      <c r="A11" s="405"/>
      <c r="B11" s="397"/>
      <c r="C11" s="253"/>
      <c r="D11" s="300"/>
      <c r="E11" s="257"/>
    </row>
    <row r="12" spans="1:11" s="23" customFormat="1" x14ac:dyDescent="0.2">
      <c r="A12" s="405"/>
      <c r="B12" s="397"/>
      <c r="C12" s="253"/>
      <c r="D12" s="300"/>
      <c r="E12" s="257"/>
    </row>
    <row r="13" spans="1:11" s="23" customFormat="1" x14ac:dyDescent="0.2">
      <c r="A13" s="405"/>
      <c r="B13" s="397"/>
      <c r="C13" s="253"/>
      <c r="D13" s="300"/>
      <c r="E13" s="257"/>
    </row>
    <row r="14" spans="1:11" s="23" customFormat="1" ht="13.5" thickBot="1" x14ac:dyDescent="0.25">
      <c r="A14" s="406"/>
      <c r="B14" s="401"/>
      <c r="C14" s="431"/>
      <c r="D14" s="432"/>
      <c r="E14" s="368"/>
    </row>
    <row r="15" spans="1:11" ht="13.5" thickBot="1" x14ac:dyDescent="0.25">
      <c r="A15" s="372"/>
      <c r="B15" s="298" t="s">
        <v>101</v>
      </c>
      <c r="C15" s="272">
        <f>SUM(C10:C14)</f>
        <v>0</v>
      </c>
      <c r="D15" s="301"/>
      <c r="E15" s="250"/>
    </row>
    <row r="16" spans="1:11" s="9" customFormat="1" ht="15.75" thickBot="1" x14ac:dyDescent="0.25">
      <c r="A16" s="567" t="s">
        <v>100</v>
      </c>
      <c r="B16" s="568"/>
      <c r="C16" s="568"/>
      <c r="D16" s="568"/>
      <c r="E16" s="569"/>
    </row>
    <row r="17" spans="1:5" s="23" customFormat="1" x14ac:dyDescent="0.2">
      <c r="A17" s="407"/>
      <c r="B17" s="396"/>
      <c r="C17" s="253"/>
      <c r="D17" s="430"/>
      <c r="E17" s="254"/>
    </row>
    <row r="18" spans="1:5" s="23" customFormat="1" x14ac:dyDescent="0.2">
      <c r="A18" s="405"/>
      <c r="B18" s="397"/>
      <c r="C18" s="270"/>
      <c r="D18" s="300"/>
      <c r="E18" s="257"/>
    </row>
    <row r="19" spans="1:5" s="23" customFormat="1" x14ac:dyDescent="0.2">
      <c r="A19" s="405"/>
      <c r="B19" s="397"/>
      <c r="C19" s="270"/>
      <c r="D19" s="300"/>
      <c r="E19" s="257"/>
    </row>
    <row r="20" spans="1:5" s="23" customFormat="1" x14ac:dyDescent="0.2">
      <c r="A20" s="405"/>
      <c r="B20" s="397"/>
      <c r="C20" s="270"/>
      <c r="D20" s="300"/>
      <c r="E20" s="257"/>
    </row>
    <row r="21" spans="1:5" s="23" customFormat="1" ht="13.5" thickBot="1" x14ac:dyDescent="0.25">
      <c r="A21" s="406"/>
      <c r="B21" s="401"/>
      <c r="C21" s="390"/>
      <c r="D21" s="432"/>
      <c r="E21" s="368"/>
    </row>
    <row r="22" spans="1:5" ht="13.5" thickBot="1" x14ac:dyDescent="0.25">
      <c r="A22" s="372"/>
      <c r="B22" s="298" t="s">
        <v>102</v>
      </c>
      <c r="C22" s="272">
        <f>SUM(C17:C21)</f>
        <v>0</v>
      </c>
      <c r="D22" s="301"/>
      <c r="E22" s="250"/>
    </row>
    <row r="23" spans="1:5" ht="15.75" thickBot="1" x14ac:dyDescent="0.25">
      <c r="A23" s="567" t="s">
        <v>98</v>
      </c>
      <c r="B23" s="568"/>
      <c r="C23" s="568"/>
      <c r="D23" s="568"/>
      <c r="E23" s="569"/>
    </row>
    <row r="24" spans="1:5" x14ac:dyDescent="0.2">
      <c r="A24" s="407"/>
      <c r="B24" s="396"/>
      <c r="C24" s="253"/>
      <c r="D24" s="430"/>
      <c r="E24" s="254"/>
    </row>
    <row r="25" spans="1:5" x14ac:dyDescent="0.2">
      <c r="A25" s="405"/>
      <c r="B25" s="397"/>
      <c r="C25" s="270"/>
      <c r="D25" s="300"/>
      <c r="E25" s="257"/>
    </row>
    <row r="26" spans="1:5" x14ac:dyDescent="0.2">
      <c r="A26" s="405"/>
      <c r="B26" s="397"/>
      <c r="C26" s="270"/>
      <c r="D26" s="300"/>
      <c r="E26" s="257"/>
    </row>
    <row r="27" spans="1:5" x14ac:dyDescent="0.2">
      <c r="A27" s="405"/>
      <c r="B27" s="397"/>
      <c r="C27" s="270"/>
      <c r="D27" s="300"/>
      <c r="E27" s="257"/>
    </row>
    <row r="28" spans="1:5" ht="13.5" thickBot="1" x14ac:dyDescent="0.25">
      <c r="A28" s="406"/>
      <c r="B28" s="401"/>
      <c r="C28" s="390"/>
      <c r="D28" s="432"/>
      <c r="E28" s="368"/>
    </row>
    <row r="29" spans="1:5" ht="15.75" customHeight="1" thickBot="1" x14ac:dyDescent="0.25">
      <c r="A29" s="372"/>
      <c r="B29" s="298" t="s">
        <v>103</v>
      </c>
      <c r="C29" s="272">
        <f>SUM(C24:C28)</f>
        <v>0</v>
      </c>
      <c r="D29" s="301"/>
      <c r="E29" s="250"/>
    </row>
    <row r="30" spans="1:5" ht="15.75" customHeight="1" thickBot="1" x14ac:dyDescent="0.25">
      <c r="A30" s="567" t="s">
        <v>217</v>
      </c>
      <c r="B30" s="568"/>
      <c r="C30" s="568"/>
      <c r="D30" s="568"/>
      <c r="E30" s="569"/>
    </row>
    <row r="31" spans="1:5" ht="15.75" customHeight="1" x14ac:dyDescent="0.2">
      <c r="A31" s="407"/>
      <c r="B31" s="396"/>
      <c r="C31" s="253"/>
      <c r="D31" s="430"/>
      <c r="E31" s="254"/>
    </row>
    <row r="32" spans="1:5" ht="15.75" customHeight="1" x14ac:dyDescent="0.2">
      <c r="A32" s="405"/>
      <c r="B32" s="397"/>
      <c r="C32" s="270"/>
      <c r="D32" s="300"/>
      <c r="E32" s="257"/>
    </row>
    <row r="33" spans="1:5" ht="15.75" customHeight="1" x14ac:dyDescent="0.2">
      <c r="A33" s="405"/>
      <c r="B33" s="397"/>
      <c r="C33" s="270"/>
      <c r="D33" s="300"/>
      <c r="E33" s="257"/>
    </row>
    <row r="34" spans="1:5" ht="15.75" customHeight="1" x14ac:dyDescent="0.2">
      <c r="A34" s="405"/>
      <c r="B34" s="397"/>
      <c r="C34" s="270"/>
      <c r="D34" s="300"/>
      <c r="E34" s="257"/>
    </row>
    <row r="35" spans="1:5" ht="15.75" customHeight="1" thickBot="1" x14ac:dyDescent="0.25">
      <c r="A35" s="406"/>
      <c r="B35" s="401"/>
      <c r="C35" s="390"/>
      <c r="D35" s="432"/>
      <c r="E35" s="368"/>
    </row>
    <row r="36" spans="1:5" ht="15.75" customHeight="1" thickBot="1" x14ac:dyDescent="0.25">
      <c r="A36" s="372"/>
      <c r="B36" s="298" t="s">
        <v>218</v>
      </c>
      <c r="C36" s="272">
        <f>SUM(C31:C35)</f>
        <v>0</v>
      </c>
      <c r="D36" s="301"/>
      <c r="E36" s="250"/>
    </row>
    <row r="37" spans="1:5" s="9" customFormat="1" ht="15.75" customHeight="1" thickBot="1" x14ac:dyDescent="0.25">
      <c r="A37" s="395"/>
      <c r="B37" s="298" t="s">
        <v>138</v>
      </c>
      <c r="C37" s="249">
        <f>(C15+C22+C29+C36)</f>
        <v>0</v>
      </c>
      <c r="D37" s="302"/>
      <c r="E37" s="263"/>
    </row>
    <row r="38" spans="1:5" s="23" customFormat="1" ht="13.5" thickBot="1" x14ac:dyDescent="0.25">
      <c r="A38" s="6"/>
      <c r="B38" s="6"/>
      <c r="C38" s="77"/>
      <c r="D38" s="86"/>
      <c r="E38" s="16"/>
    </row>
    <row r="39" spans="1:5" s="23" customFormat="1" x14ac:dyDescent="0.2">
      <c r="A39" s="552" t="s">
        <v>181</v>
      </c>
      <c r="B39" s="553"/>
      <c r="C39" s="553"/>
      <c r="D39" s="553"/>
      <c r="E39" s="554"/>
    </row>
    <row r="40" spans="1:5" s="23" customFormat="1" ht="13.5" thickBot="1" x14ac:dyDescent="0.25">
      <c r="A40" s="555"/>
      <c r="B40" s="556"/>
      <c r="C40" s="556"/>
      <c r="D40" s="556"/>
      <c r="E40" s="557"/>
    </row>
    <row r="41" spans="1:5" s="23" customFormat="1" x14ac:dyDescent="0.2">
      <c r="A41" s="6"/>
      <c r="B41" s="6"/>
      <c r="C41" s="77"/>
      <c r="D41" s="86"/>
      <c r="E41" s="16"/>
    </row>
    <row r="42" spans="1:5" s="23" customFormat="1" x14ac:dyDescent="0.2">
      <c r="A42" s="6"/>
      <c r="B42" s="6"/>
      <c r="C42" s="77"/>
      <c r="D42" s="86"/>
      <c r="E42" s="16"/>
    </row>
    <row r="44" spans="1:5" s="9" customFormat="1" x14ac:dyDescent="0.2">
      <c r="A44" s="6"/>
      <c r="B44" s="6"/>
      <c r="C44" s="77"/>
      <c r="D44" s="86"/>
      <c r="E44" s="16"/>
    </row>
    <row r="46" spans="1:5" ht="11.25" customHeight="1" x14ac:dyDescent="0.2"/>
    <row r="47" spans="1:5" ht="11.25" customHeight="1" x14ac:dyDescent="0.2"/>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9">
    <mergeCell ref="A1:J1"/>
    <mergeCell ref="A2:E2"/>
    <mergeCell ref="A3:E3"/>
    <mergeCell ref="A5:E5"/>
    <mergeCell ref="A39:E40"/>
    <mergeCell ref="A8:E8"/>
    <mergeCell ref="A16:E16"/>
    <mergeCell ref="A23:E23"/>
    <mergeCell ref="A30:E30"/>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J43"/>
  <sheetViews>
    <sheetView showGridLines="0" zoomScale="90" workbookViewId="0">
      <selection activeCell="B8" sqref="B8"/>
    </sheetView>
  </sheetViews>
  <sheetFormatPr defaultColWidth="9.140625" defaultRowHeight="12.75" x14ac:dyDescent="0.2"/>
  <cols>
    <col min="1" max="1" width="7.7109375" style="6" customWidth="1"/>
    <col min="2" max="2" width="42.28515625" style="6" customWidth="1"/>
    <col min="3" max="3" width="14.140625" style="77" customWidth="1"/>
    <col min="4" max="4" width="36.140625" style="90" customWidth="1"/>
    <col min="5" max="5" width="61.7109375" style="16" customWidth="1"/>
    <col min="6" max="16384" width="9.140625" style="6"/>
  </cols>
  <sheetData>
    <row r="1" spans="1:10" s="161" customFormat="1" ht="12.75" customHeight="1" x14ac:dyDescent="0.2">
      <c r="A1" s="514" t="s">
        <v>231</v>
      </c>
      <c r="B1" s="514"/>
      <c r="C1" s="514"/>
      <c r="D1" s="514"/>
      <c r="E1" s="514"/>
      <c r="F1" s="514"/>
      <c r="G1" s="514"/>
      <c r="H1" s="514"/>
      <c r="I1" s="514"/>
      <c r="J1" s="514"/>
    </row>
    <row r="2" spans="1:10" s="14" customFormat="1" ht="18.75" thickBot="1" x14ac:dyDescent="0.25">
      <c r="A2" s="577" t="s">
        <v>95</v>
      </c>
      <c r="B2" s="577"/>
      <c r="C2" s="577"/>
      <c r="D2" s="577"/>
      <c r="E2" s="577"/>
      <c r="F2" s="13"/>
      <c r="G2" s="13"/>
      <c r="H2" s="13"/>
    </row>
    <row r="3" spans="1:10" ht="75" customHeight="1" thickBot="1" x14ac:dyDescent="0.25">
      <c r="A3" s="578" t="s">
        <v>222</v>
      </c>
      <c r="B3" s="579"/>
      <c r="C3" s="579"/>
      <c r="D3" s="579"/>
      <c r="E3" s="580"/>
    </row>
    <row r="4" spans="1:10" ht="6.75" customHeight="1" thickBot="1" x14ac:dyDescent="0.25">
      <c r="B4" s="4"/>
    </row>
    <row r="5" spans="1:10" s="9" customFormat="1" ht="26.25" thickBot="1" x14ac:dyDescent="0.25">
      <c r="A5" s="323" t="s">
        <v>254</v>
      </c>
      <c r="B5" s="420" t="s">
        <v>253</v>
      </c>
      <c r="C5" s="422" t="s">
        <v>123</v>
      </c>
      <c r="D5" s="423" t="s">
        <v>107</v>
      </c>
      <c r="E5" s="325" t="s">
        <v>108</v>
      </c>
    </row>
    <row r="6" spans="1:10" s="9" customFormat="1" ht="15.75" thickBot="1" x14ac:dyDescent="0.25">
      <c r="A6" s="570" t="s">
        <v>97</v>
      </c>
      <c r="B6" s="571"/>
      <c r="C6" s="571"/>
      <c r="D6" s="571"/>
      <c r="E6" s="572"/>
    </row>
    <row r="7" spans="1:10" ht="13.5" customHeight="1" thickBot="1" x14ac:dyDescent="0.25">
      <c r="A7" s="388">
        <v>5</v>
      </c>
      <c r="B7" s="376" t="s">
        <v>191</v>
      </c>
      <c r="C7" s="380">
        <v>16000</v>
      </c>
      <c r="D7" s="433" t="s">
        <v>239</v>
      </c>
      <c r="E7" s="381" t="s">
        <v>147</v>
      </c>
    </row>
    <row r="8" spans="1:10" x14ac:dyDescent="0.2">
      <c r="A8" s="370"/>
      <c r="B8" s="396"/>
      <c r="C8" s="253"/>
      <c r="D8" s="303"/>
      <c r="E8" s="254"/>
    </row>
    <row r="9" spans="1:10" x14ac:dyDescent="0.2">
      <c r="A9" s="370"/>
      <c r="B9" s="396"/>
      <c r="C9" s="253"/>
      <c r="D9" s="303"/>
      <c r="E9" s="254"/>
    </row>
    <row r="10" spans="1:10" x14ac:dyDescent="0.2">
      <c r="A10" s="370"/>
      <c r="B10" s="397"/>
      <c r="C10" s="270"/>
      <c r="D10" s="304"/>
      <c r="E10" s="257"/>
    </row>
    <row r="11" spans="1:10" x14ac:dyDescent="0.2">
      <c r="A11" s="370"/>
      <c r="B11" s="397"/>
      <c r="C11" s="270"/>
      <c r="D11" s="304"/>
      <c r="E11" s="257"/>
    </row>
    <row r="12" spans="1:10" x14ac:dyDescent="0.2">
      <c r="A12" s="370"/>
      <c r="B12" s="397"/>
      <c r="C12" s="270"/>
      <c r="D12" s="304"/>
      <c r="E12" s="257"/>
    </row>
    <row r="13" spans="1:10" ht="13.5" thickBot="1" x14ac:dyDescent="0.25">
      <c r="A13" s="371"/>
      <c r="B13" s="401"/>
      <c r="C13" s="390"/>
      <c r="D13" s="434"/>
      <c r="E13" s="368"/>
    </row>
    <row r="14" spans="1:10" ht="13.5" thickBot="1" x14ac:dyDescent="0.25">
      <c r="A14" s="372"/>
      <c r="B14" s="298" t="s">
        <v>101</v>
      </c>
      <c r="C14" s="272">
        <f>SUM(C8:C13)</f>
        <v>0</v>
      </c>
      <c r="D14" s="306"/>
      <c r="E14" s="250"/>
    </row>
    <row r="15" spans="1:10" s="9" customFormat="1" ht="15.75" thickBot="1" x14ac:dyDescent="0.25">
      <c r="A15" s="260"/>
      <c r="B15" s="568" t="s">
        <v>100</v>
      </c>
      <c r="C15" s="568"/>
      <c r="D15" s="568"/>
      <c r="E15" s="569"/>
    </row>
    <row r="16" spans="1:10" x14ac:dyDescent="0.2">
      <c r="A16" s="374"/>
      <c r="B16" s="435"/>
      <c r="C16" s="253"/>
      <c r="D16" s="303"/>
      <c r="E16" s="254"/>
    </row>
    <row r="17" spans="1:5" x14ac:dyDescent="0.2">
      <c r="A17" s="370"/>
      <c r="B17" s="397"/>
      <c r="C17" s="270"/>
      <c r="D17" s="304"/>
      <c r="E17" s="257"/>
    </row>
    <row r="18" spans="1:5" x14ac:dyDescent="0.2">
      <c r="A18" s="370"/>
      <c r="B18" s="397"/>
      <c r="C18" s="270"/>
      <c r="D18" s="304"/>
      <c r="E18" s="257"/>
    </row>
    <row r="19" spans="1:5" x14ac:dyDescent="0.2">
      <c r="A19" s="370"/>
      <c r="B19" s="397"/>
      <c r="C19" s="270"/>
      <c r="D19" s="304"/>
      <c r="E19" s="257"/>
    </row>
    <row r="20" spans="1:5" x14ac:dyDescent="0.2">
      <c r="A20" s="370"/>
      <c r="B20" s="397"/>
      <c r="C20" s="270"/>
      <c r="D20" s="304"/>
      <c r="E20" s="257"/>
    </row>
    <row r="21" spans="1:5" ht="13.5" thickBot="1" x14ac:dyDescent="0.25">
      <c r="A21" s="371"/>
      <c r="B21" s="401"/>
      <c r="C21" s="390"/>
      <c r="D21" s="434"/>
      <c r="E21" s="368"/>
    </row>
    <row r="22" spans="1:5" ht="13.5" thickBot="1" x14ac:dyDescent="0.25">
      <c r="A22" s="372"/>
      <c r="B22" s="298" t="s">
        <v>102</v>
      </c>
      <c r="C22" s="272">
        <f>SUM(C16:C21)</f>
        <v>0</v>
      </c>
      <c r="D22" s="306"/>
      <c r="E22" s="250"/>
    </row>
    <row r="23" spans="1:5" s="9" customFormat="1" ht="15.75" thickBot="1" x14ac:dyDescent="0.25">
      <c r="A23" s="260"/>
      <c r="B23" s="568" t="s">
        <v>98</v>
      </c>
      <c r="C23" s="568"/>
      <c r="D23" s="568"/>
      <c r="E23" s="569"/>
    </row>
    <row r="24" spans="1:5" x14ac:dyDescent="0.2">
      <c r="A24" s="374"/>
      <c r="B24" s="435"/>
      <c r="C24" s="253"/>
      <c r="D24" s="303"/>
      <c r="E24" s="254"/>
    </row>
    <row r="25" spans="1:5" x14ac:dyDescent="0.2">
      <c r="A25" s="370"/>
      <c r="B25" s="396"/>
      <c r="C25" s="253"/>
      <c r="D25" s="303"/>
      <c r="E25" s="254"/>
    </row>
    <row r="26" spans="1:5" x14ac:dyDescent="0.2">
      <c r="A26" s="370"/>
      <c r="B26" s="397"/>
      <c r="C26" s="270"/>
      <c r="D26" s="304"/>
      <c r="E26" s="257"/>
    </row>
    <row r="27" spans="1:5" x14ac:dyDescent="0.2">
      <c r="A27" s="370"/>
      <c r="B27" s="397"/>
      <c r="C27" s="270"/>
      <c r="D27" s="304"/>
      <c r="E27" s="257"/>
    </row>
    <row r="28" spans="1:5" x14ac:dyDescent="0.2">
      <c r="A28" s="370"/>
      <c r="B28" s="397"/>
      <c r="C28" s="270"/>
      <c r="D28" s="304"/>
      <c r="E28" s="257"/>
    </row>
    <row r="29" spans="1:5" ht="13.5" thickBot="1" x14ac:dyDescent="0.25">
      <c r="A29" s="371"/>
      <c r="B29" s="401"/>
      <c r="C29" s="390"/>
      <c r="D29" s="434"/>
      <c r="E29" s="368"/>
    </row>
    <row r="30" spans="1:5" ht="13.5" thickBot="1" x14ac:dyDescent="0.25">
      <c r="A30" s="372"/>
      <c r="B30" s="298" t="s">
        <v>103</v>
      </c>
      <c r="C30" s="272">
        <f>SUM(C24:C29)</f>
        <v>0</v>
      </c>
      <c r="D30" s="306"/>
      <c r="E30" s="250"/>
    </row>
    <row r="31" spans="1:5" s="9" customFormat="1" ht="15.75" thickBot="1" x14ac:dyDescent="0.25">
      <c r="A31" s="260"/>
      <c r="B31" s="568" t="s">
        <v>217</v>
      </c>
      <c r="C31" s="568"/>
      <c r="D31" s="568"/>
      <c r="E31" s="569"/>
    </row>
    <row r="32" spans="1:5" x14ac:dyDescent="0.2">
      <c r="A32" s="374"/>
      <c r="B32" s="435"/>
      <c r="C32" s="253"/>
      <c r="D32" s="303"/>
      <c r="E32" s="254"/>
    </row>
    <row r="33" spans="1:5" x14ac:dyDescent="0.2">
      <c r="A33" s="370"/>
      <c r="B33" s="396"/>
      <c r="C33" s="253"/>
      <c r="D33" s="303"/>
      <c r="E33" s="254"/>
    </row>
    <row r="34" spans="1:5" x14ac:dyDescent="0.2">
      <c r="A34" s="370"/>
      <c r="B34" s="397"/>
      <c r="C34" s="270"/>
      <c r="D34" s="304"/>
      <c r="E34" s="257"/>
    </row>
    <row r="35" spans="1:5" x14ac:dyDescent="0.2">
      <c r="A35" s="370"/>
      <c r="B35" s="397"/>
      <c r="C35" s="270"/>
      <c r="D35" s="304"/>
      <c r="E35" s="257"/>
    </row>
    <row r="36" spans="1:5" x14ac:dyDescent="0.2">
      <c r="A36" s="370"/>
      <c r="B36" s="397"/>
      <c r="C36" s="270"/>
      <c r="D36" s="304"/>
      <c r="E36" s="257"/>
    </row>
    <row r="37" spans="1:5" ht="13.5" thickBot="1" x14ac:dyDescent="0.25">
      <c r="A37" s="371"/>
      <c r="B37" s="401"/>
      <c r="C37" s="390"/>
      <c r="D37" s="434"/>
      <c r="E37" s="368"/>
    </row>
    <row r="38" spans="1:5" ht="13.5" thickBot="1" x14ac:dyDescent="0.25">
      <c r="A38" s="372"/>
      <c r="B38" s="298" t="s">
        <v>218</v>
      </c>
      <c r="C38" s="272">
        <f>SUM(C32:C37)</f>
        <v>0</v>
      </c>
      <c r="D38" s="306"/>
      <c r="E38" s="250"/>
    </row>
    <row r="39" spans="1:5" ht="13.5" thickBot="1" x14ac:dyDescent="0.25">
      <c r="A39" s="395"/>
      <c r="B39" s="298" t="s">
        <v>138</v>
      </c>
      <c r="C39" s="307">
        <f>C30+C22+C14+C38</f>
        <v>0</v>
      </c>
      <c r="D39" s="346"/>
      <c r="E39" s="263"/>
    </row>
    <row r="40" spans="1:5" s="9" customFormat="1" ht="13.5" thickBot="1" x14ac:dyDescent="0.25">
      <c r="A40" s="6"/>
      <c r="B40" s="6"/>
      <c r="C40" s="77"/>
      <c r="D40" s="90"/>
      <c r="E40" s="16"/>
    </row>
    <row r="41" spans="1:5" x14ac:dyDescent="0.2">
      <c r="A41" s="552" t="s">
        <v>181</v>
      </c>
      <c r="B41" s="553"/>
      <c r="C41" s="553"/>
      <c r="D41" s="553"/>
      <c r="E41" s="554"/>
    </row>
    <row r="42" spans="1:5" ht="11.25" customHeight="1" thickBot="1" x14ac:dyDescent="0.25">
      <c r="A42" s="555"/>
      <c r="B42" s="556"/>
      <c r="C42" s="556"/>
      <c r="D42" s="556"/>
      <c r="E42" s="557"/>
    </row>
    <row r="43" spans="1:5" ht="11.25" customHeight="1" x14ac:dyDescent="0.2"/>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8">
    <mergeCell ref="A1:J1"/>
    <mergeCell ref="A2:E2"/>
    <mergeCell ref="A41:E42"/>
    <mergeCell ref="A3:E3"/>
    <mergeCell ref="A6:E6"/>
    <mergeCell ref="B23:E23"/>
    <mergeCell ref="B15:E15"/>
    <mergeCell ref="B31:E31"/>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238dd806-a5b7-46a5-9c55-c2d3786c84e5">NYSERDAEXT-1244520901-512</_dlc_DocId>
    <_dlc_DocIdUrl xmlns="238dd806-a5b7-46a5-9c55-c2d3786c84e5">
      <Url>https://nysemail.sharepoint.com/sites/nyserda-ext/ExternalCollaboration/Contractors/NOSWRDC/_layouts/15/DocIdRedir.aspx?ID=NYSERDAEXT-1244520901-512</Url>
      <Description>NYSERDAEXT-1244520901-512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0455A9C3551241BD130EF45F7C3FA6" ma:contentTypeVersion="7004" ma:contentTypeDescription="Create a new document." ma:contentTypeScope="" ma:versionID="d778ac13a90f6162ab5a66f53c863556">
  <xsd:schema xmlns:xsd="http://www.w3.org/2001/XMLSchema" xmlns:xs="http://www.w3.org/2001/XMLSchema" xmlns:p="http://schemas.microsoft.com/office/2006/metadata/properties" xmlns:ns2="238dd806-a5b7-46a5-9c55-c2d3786c84e5" xmlns:ns3="fce7524d-d1d7-4210-bc4f-9ca51653b54a" targetNamespace="http://schemas.microsoft.com/office/2006/metadata/properties" ma:root="true" ma:fieldsID="ea71161e72d134829072b4c781de1f7d" ns2:_="" ns3:_="">
    <xsd:import namespace="238dd806-a5b7-46a5-9c55-c2d3786c84e5"/>
    <xsd:import namespace="fce7524d-d1d7-4210-bc4f-9ca51653b54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dd806-a5b7-46a5-9c55-c2d3786c84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ce7524d-d1d7-4210-bc4f-9ca51653b54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335C459A-88E6-4C69-A7A2-C889E476A057}">
  <ds:schemaRef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elements/1.1/"/>
    <ds:schemaRef ds:uri="http://purl.org/dc/dcmitype/"/>
    <ds:schemaRef ds:uri="http://schemas.microsoft.com/office/2006/documentManagement/types"/>
    <ds:schemaRef ds:uri="ac7aa9d3-b81b-43e6-aeb9-458684f7b693"/>
    <ds:schemaRef ds:uri="c6d9b406-8ab6-4e35-b189-c607f551e6ff"/>
    <ds:schemaRef ds:uri="http://purl.org/dc/terms/"/>
    <ds:schemaRef ds:uri="238dd806-a5b7-46a5-9c55-c2d3786c84e5"/>
  </ds:schemaRefs>
</ds:datastoreItem>
</file>

<file path=customXml/itemProps3.xml><?xml version="1.0" encoding="utf-8"?>
<ds:datastoreItem xmlns:ds="http://schemas.openxmlformats.org/officeDocument/2006/customXml" ds:itemID="{947FE05C-418D-4A11-AD3D-751B91C37EF0}"/>
</file>

<file path=customXml/itemProps4.xml><?xml version="1.0" encoding="utf-8"?>
<ds:datastoreItem xmlns:ds="http://schemas.openxmlformats.org/officeDocument/2006/customXml" ds:itemID="{0F0CD0A9-D81B-43E6-849D-F038BC3FDD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Haiyan Sun</cp:lastModifiedBy>
  <cp:lastPrinted>2017-02-23T22:34:52Z</cp:lastPrinted>
  <dcterms:created xsi:type="dcterms:W3CDTF">2006-10-30T17:25:35Z</dcterms:created>
  <dcterms:modified xsi:type="dcterms:W3CDTF">2021-07-29T14:19:50Z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77e96337-75f2-4fe3-b93b-107230fe6114</vt:lpwstr>
  </property>
  <property fmtid="{D5CDD505-2E9C-101B-9397-08002B2CF9AE}" pid="3" name="ContentTypeId">
    <vt:lpwstr>0x010100970455A9C3551241BD130EF45F7C3FA6</vt:lpwstr>
  </property>
  <property fmtid="{D5CDD505-2E9C-101B-9397-08002B2CF9AE}" pid="4" name="SV_QUERY_LIST_4F35BF76-6C0D-4D9B-82B2-816C12CF3733">
    <vt:lpwstr>empty_477D106A-C0D6-4607-AEBD-E2C9D60EA279</vt:lpwstr>
  </property>
</Properties>
</file>